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Sheet1!$A$1:$K$129</definedName>
  </definedNames>
  <calcPr calcId="125725"/>
</workbook>
</file>

<file path=xl/calcChain.xml><?xml version="1.0" encoding="utf-8"?>
<calcChain xmlns="http://schemas.openxmlformats.org/spreadsheetml/2006/main">
  <c r="H23" i="1"/>
  <c r="H39"/>
  <c r="H24"/>
  <c r="I24"/>
  <c r="H25"/>
  <c r="H26"/>
  <c r="H27"/>
  <c r="I27"/>
  <c r="H28"/>
  <c r="H29"/>
  <c r="H30"/>
  <c r="H31"/>
  <c r="I31"/>
  <c r="H32"/>
  <c r="H33"/>
  <c r="H34"/>
  <c r="H35"/>
  <c r="H36"/>
  <c r="H37"/>
  <c r="H22"/>
  <c r="G39"/>
  <c r="E31"/>
  <c r="E32"/>
  <c r="I32"/>
  <c r="E36"/>
  <c r="E35"/>
  <c r="E34"/>
  <c r="F11"/>
  <c r="E22"/>
  <c r="F12"/>
  <c r="K74"/>
  <c r="H45"/>
  <c r="H110"/>
  <c r="K87"/>
  <c r="H47"/>
  <c r="H112"/>
  <c r="F13"/>
  <c r="F14"/>
  <c r="F15"/>
  <c r="E24"/>
  <c r="E25"/>
  <c r="E26"/>
  <c r="E27"/>
  <c r="E28"/>
  <c r="E30"/>
  <c r="I30"/>
  <c r="E33"/>
  <c r="E37"/>
  <c r="I37"/>
  <c r="F17"/>
  <c r="H108"/>
  <c r="E29"/>
  <c r="I29"/>
  <c r="D96"/>
  <c r="E23"/>
  <c r="H106"/>
  <c r="F39"/>
  <c r="E39"/>
  <c r="D39"/>
  <c r="C39"/>
  <c r="B39"/>
  <c r="I22"/>
  <c r="I28"/>
  <c r="I25"/>
  <c r="I35"/>
  <c r="I36"/>
  <c r="I33"/>
  <c r="I26"/>
  <c r="G18"/>
  <c r="E53"/>
  <c r="K53"/>
  <c r="J55"/>
  <c r="H104"/>
  <c r="H114"/>
  <c r="I34"/>
  <c r="I23"/>
  <c r="I39"/>
  <c r="H49"/>
  <c r="H51"/>
  <c r="J56"/>
  <c r="J100"/>
  <c r="J59"/>
  <c r="J57"/>
  <c r="J60"/>
  <c r="F96"/>
  <c r="J96"/>
  <c r="J91"/>
  <c r="J35"/>
  <c r="K35"/>
  <c r="J36"/>
  <c r="K36"/>
  <c r="J58"/>
  <c r="E116"/>
  <c r="J37"/>
  <c r="K37"/>
  <c r="J27"/>
  <c r="K27"/>
  <c r="J31"/>
  <c r="K31"/>
  <c r="J33"/>
  <c r="K33"/>
  <c r="J30"/>
  <c r="K30"/>
  <c r="J23"/>
  <c r="K23"/>
  <c r="J29"/>
  <c r="K29"/>
  <c r="J26"/>
  <c r="K26"/>
  <c r="J25"/>
  <c r="K25"/>
  <c r="J24"/>
  <c r="K24"/>
  <c r="J32"/>
  <c r="K32"/>
  <c r="J22"/>
  <c r="J34"/>
  <c r="K34"/>
  <c r="J28"/>
  <c r="K28"/>
  <c r="J39"/>
  <c r="K22"/>
  <c r="K39"/>
</calcChain>
</file>

<file path=xl/sharedStrings.xml><?xml version="1.0" encoding="utf-8"?>
<sst xmlns="http://schemas.openxmlformats.org/spreadsheetml/2006/main" count="106" uniqueCount="95">
  <si>
    <t>No. of Tickets</t>
  </si>
  <si>
    <t>Type of Ticket</t>
  </si>
  <si>
    <t>Amount Each Ticket</t>
  </si>
  <si>
    <t>Total Per Ticket Amount</t>
  </si>
  <si>
    <t>Total Gross Receipts</t>
  </si>
  <si>
    <t>Adult All-Session</t>
  </si>
  <si>
    <t>Student All-Session</t>
  </si>
  <si>
    <t>General Admission</t>
  </si>
  <si>
    <t>No. of Persons</t>
  </si>
  <si>
    <t>Round Trip Mileage</t>
  </si>
  <si>
    <t>No. of Allowable Trips</t>
  </si>
  <si>
    <t>Other (Specify)</t>
  </si>
  <si>
    <t>Totals</t>
  </si>
  <si>
    <t>Total Per Diem</t>
  </si>
  <si>
    <t>Team Exp., Mileage, + Per Diem</t>
  </si>
  <si>
    <t xml:space="preserve"> </t>
  </si>
  <si>
    <t>Total</t>
  </si>
  <si>
    <t>TOTAL GENERAL TOURNAMENT EXPENSES:</t>
  </si>
  <si>
    <t>Gross Receipts:</t>
  </si>
  <si>
    <t>GROSS RECEIPTS:</t>
  </si>
  <si>
    <t>DISTRIBUTION  PERCENTAGE:</t>
  </si>
  <si>
    <t>MONTANA HIGH SCHOOL ASSOCIATION</t>
  </si>
  <si>
    <t>Amount Allowed to Schools</t>
  </si>
  <si>
    <t>Total to Participating Schools</t>
  </si>
  <si>
    <t>TICKETS SOLD</t>
  </si>
  <si>
    <t>TEAM EXPENSE AND DISTRIBUTION OF FUNDS</t>
  </si>
  <si>
    <t>Package Bid (if not package bid, itemize below)</t>
  </si>
  <si>
    <t>book, advertising, signs, postage, telephone, clerical, scorer and timer.</t>
  </si>
  <si>
    <r>
      <t>Administrative Expenses (Itemize fully unless it is a package deal.)</t>
    </r>
    <r>
      <rPr>
        <sz val="10"/>
        <rFont val="Arial"/>
      </rPr>
      <t xml:space="preserve"> Administrative expenses (if any) are normally for the following: Printing tickets, one score</t>
    </r>
  </si>
  <si>
    <t>1</t>
  </si>
  <si>
    <t>2</t>
  </si>
  <si>
    <t>TOTAL FACILITY EXPENSE (Transferred to Page 1)</t>
  </si>
  <si>
    <r>
      <t>Facility Expenses  (Itemize fully unless it is a package deal).</t>
    </r>
    <r>
      <rPr>
        <sz val="10"/>
        <rFont val="Arial"/>
        <family val="2"/>
      </rPr>
      <t xml:space="preserve">  Facility expenses (rental) shall include all charges, if any, for the following:  Extra custodial</t>
    </r>
  </si>
  <si>
    <t>service, utilities, ticket sales, ticket takers, police, ushers, parking attendants, first aid room, and towel service.</t>
  </si>
  <si>
    <t>TOTAL ADMINISTRATIVE EXPENSE (Transferred to Page 1)</t>
  </si>
  <si>
    <t>FACILITIES EXPENSE (From Page 2)</t>
  </si>
  <si>
    <t>GENERAL ADMINISTRATIVE EXPENSE (From Page 2)</t>
  </si>
  <si>
    <t>Mileage at $2.50/Mile</t>
  </si>
  <si>
    <t>Class:</t>
  </si>
  <si>
    <t>District:</t>
  </si>
  <si>
    <t>Gender:</t>
  </si>
  <si>
    <t>Location:</t>
  </si>
  <si>
    <t>Dates:</t>
  </si>
  <si>
    <t>TOTAL TEAM EXPENSES (If Tournament Shows A Profit)</t>
  </si>
  <si>
    <t>PROFIT REMAINING:</t>
  </si>
  <si>
    <t>NET PROFIT:</t>
  </si>
  <si>
    <t>Net Receipts Less General Tournament Expenses</t>
  </si>
  <si>
    <t>DISTRIBUTION OF PROFIT:</t>
  </si>
  <si>
    <t>Equal shares to each school in the district/division or all those schools</t>
  </si>
  <si>
    <t>in a particular classification at the state level</t>
  </si>
  <si>
    <t>Shares @</t>
  </si>
  <si>
    <t>NET LOSS:</t>
  </si>
  <si>
    <t>General Tournament Expenses Exceed Net Receipts</t>
  </si>
  <si>
    <t>TEAM EXPENSES ALLOWED: (Total Receipts - District Fee - Tourney Expenses)</t>
  </si>
  <si>
    <t>DISTRIBUTION EQUATION:</t>
  </si>
  <si>
    <t>If there is a net loss, execute the following formula:</t>
  </si>
  <si>
    <t>Less: Referees</t>
  </si>
  <si>
    <t>Less: Basketball (District Level Only)</t>
  </si>
  <si>
    <t>Less:  General Administrative Expense</t>
  </si>
  <si>
    <t>Less:  Facilities Expense</t>
  </si>
  <si>
    <t>Total:</t>
  </si>
  <si>
    <t>(A)</t>
  </si>
  <si>
    <t>Total (A) divided by total team expense =        (B)</t>
  </si>
  <si>
    <t>(B) x each schools' team expense = amount due to each school.</t>
  </si>
  <si>
    <t>ADJUSTED RECEIPTS:</t>
  </si>
  <si>
    <t>For MHSA records, please list names and home cities of referees who officiated the tournament.</t>
  </si>
  <si>
    <t>Avenue, Helena, MT  59601</t>
  </si>
  <si>
    <r>
      <t>Please return completed form and one tournament program within</t>
    </r>
    <r>
      <rPr>
        <b/>
        <u/>
        <sz val="10"/>
        <rFont val="Arial"/>
        <family val="2"/>
      </rPr>
      <t xml:space="preserve"> fifteen (15) days</t>
    </r>
    <r>
      <rPr>
        <b/>
        <sz val="10"/>
        <rFont val="Arial"/>
        <family val="2"/>
      </rPr>
      <t xml:space="preserve"> following the event to the MHSA office, 1 South Dakota</t>
    </r>
  </si>
  <si>
    <t>ONE TOURNAMENT BASKETBALL (District Level Only)</t>
  </si>
  <si>
    <t>REFEREES (Include Fees &amp; Motel)</t>
  </si>
  <si>
    <t xml:space="preserve">In The Below </t>
  </si>
  <si>
    <t>Amount</t>
  </si>
  <si>
    <t>Write Check</t>
  </si>
  <si>
    <t>BASKETBALL TOURNAMENT FINANCIAL REPORT</t>
  </si>
  <si>
    <t>TO DISTRICT/DIVISIONAL ACCOUNT:</t>
  </si>
  <si>
    <t>To Dist./Div.</t>
  </si>
  <si>
    <t>To Tournament Managers:</t>
  </si>
  <si>
    <t xml:space="preserve">Input Data in All Yellow Fields. </t>
  </si>
  <si>
    <t>Spreadsheet will calculate all breakdowns</t>
  </si>
  <si>
    <t>and team expenses.</t>
  </si>
  <si>
    <t>(Enter 0 if no dist./div. fees are withheld)</t>
  </si>
  <si>
    <t>Date:</t>
  </si>
  <si>
    <t>Telephone # :</t>
  </si>
  <si>
    <t>Signature &amp; Email of Preparer:________________________________________________</t>
  </si>
  <si>
    <t>To Share Profit</t>
  </si>
  <si>
    <t>School (Use Separate Line Per Gender/Team)</t>
  </si>
  <si>
    <t>Adjusted Receipts</t>
  </si>
  <si>
    <t>Write Tourney Expense</t>
  </si>
  <si>
    <t>Checks to Participating Team</t>
  </si>
  <si>
    <t>In Amount Listed Below:</t>
  </si>
  <si>
    <t># of Schools (Not Teams):</t>
  </si>
  <si>
    <t>In District/Division/State</t>
  </si>
  <si>
    <r>
      <t xml:space="preserve">SHARE OF PROFIT DISTRIBUTED TO EACH </t>
    </r>
    <r>
      <rPr>
        <b/>
        <u/>
        <sz val="10"/>
        <rFont val="Arial"/>
        <family val="2"/>
      </rPr>
      <t>SCHOOL</t>
    </r>
    <r>
      <rPr>
        <b/>
        <sz val="10"/>
        <rFont val="Arial"/>
        <family val="2"/>
      </rPr>
      <t xml:space="preserve"> IN DIST./DIV./STATE (One Allocation Per School; Not Per Team):</t>
    </r>
  </si>
  <si>
    <t>Days of Per Diem at $20.00</t>
  </si>
  <si>
    <t>Days of Per Diem at $45.00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</si>
</sst>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164" formatCode="&quot;$&quot;#,##0.00"/>
  </numFmts>
  <fonts count="16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7" fontId="0" fillId="0" borderId="0" xfId="0" applyNumberFormat="1"/>
    <xf numFmtId="7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1" xfId="0" applyBorder="1"/>
    <xf numFmtId="0" fontId="0" fillId="0" borderId="0" xfId="0" applyBorder="1"/>
    <xf numFmtId="7" fontId="0" fillId="0" borderId="2" xfId="0" applyNumberFormat="1" applyBorder="1"/>
    <xf numFmtId="7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2" borderId="0" xfId="0" applyFill="1" applyBorder="1" applyAlignment="1">
      <alignment horizontal="center"/>
    </xf>
    <xf numFmtId="7" fontId="0" fillId="2" borderId="0" xfId="0" applyNumberFormat="1" applyFill="1" applyBorder="1"/>
    <xf numFmtId="7" fontId="0" fillId="2" borderId="0" xfId="0" applyNumberFormat="1" applyFill="1"/>
    <xf numFmtId="7" fontId="0" fillId="2" borderId="3" xfId="0" applyNumberFormat="1" applyFill="1" applyBorder="1"/>
    <xf numFmtId="0" fontId="5" fillId="0" borderId="4" xfId="0" applyFont="1" applyBorder="1"/>
    <xf numFmtId="0" fontId="2" fillId="2" borderId="5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0" fillId="0" borderId="8" xfId="0" applyBorder="1"/>
    <xf numFmtId="0" fontId="3" fillId="0" borderId="2" xfId="0" applyFont="1" applyBorder="1"/>
    <xf numFmtId="7" fontId="1" fillId="0" borderId="2" xfId="0" applyNumberFormat="1" applyFont="1" applyBorder="1" applyAlignment="1">
      <alignment horizontal="right"/>
    </xf>
    <xf numFmtId="7" fontId="0" fillId="0" borderId="9" xfId="0" applyNumberFormat="1" applyBorder="1"/>
    <xf numFmtId="7" fontId="0" fillId="0" borderId="0" xfId="0" applyNumberFormat="1" applyFill="1"/>
    <xf numFmtId="0" fontId="0" fillId="2" borderId="0" xfId="0" applyFill="1"/>
    <xf numFmtId="164" fontId="0" fillId="2" borderId="0" xfId="0" applyNumberFormat="1" applyFill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7" fontId="1" fillId="0" borderId="0" xfId="0" applyNumberFormat="1" applyFont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10" fontId="0" fillId="0" borderId="0" xfId="0" applyNumberFormat="1" applyFill="1"/>
    <xf numFmtId="0" fontId="6" fillId="2" borderId="0" xfId="0" applyFont="1" applyFill="1"/>
    <xf numFmtId="0" fontId="0" fillId="2" borderId="13" xfId="0" applyFill="1" applyBorder="1"/>
    <xf numFmtId="0" fontId="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13" xfId="0" applyBorder="1"/>
    <xf numFmtId="0" fontId="0" fillId="0" borderId="0" xfId="0" applyAlignment="1">
      <alignment horizontal="center"/>
    </xf>
    <xf numFmtId="7" fontId="1" fillId="2" borderId="0" xfId="0" applyNumberFormat="1" applyFont="1" applyFill="1"/>
    <xf numFmtId="0" fontId="1" fillId="3" borderId="14" xfId="0" applyFont="1" applyFill="1" applyBorder="1" applyAlignment="1">
      <alignment horizontal="center"/>
    </xf>
    <xf numFmtId="7" fontId="0" fillId="3" borderId="2" xfId="0" applyNumberFormat="1" applyFill="1" applyBorder="1"/>
    <xf numFmtId="164" fontId="0" fillId="3" borderId="14" xfId="0" applyNumberFormat="1" applyFill="1" applyBorder="1"/>
    <xf numFmtId="164" fontId="1" fillId="3" borderId="14" xfId="0" applyNumberFormat="1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1" fillId="4" borderId="0" xfId="0" applyFont="1" applyFill="1"/>
    <xf numFmtId="0" fontId="0" fillId="4" borderId="0" xfId="0" applyFill="1"/>
    <xf numFmtId="7" fontId="1" fillId="4" borderId="14" xfId="0" applyNumberFormat="1" applyFont="1" applyFill="1" applyBorder="1"/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3" borderId="14" xfId="0" applyFont="1" applyFill="1" applyBorder="1"/>
    <xf numFmtId="0" fontId="1" fillId="5" borderId="0" xfId="0" applyFont="1" applyFill="1"/>
    <xf numFmtId="10" fontId="0" fillId="3" borderId="0" xfId="0" applyNumberFormat="1" applyFill="1"/>
    <xf numFmtId="7" fontId="0" fillId="0" borderId="2" xfId="0" applyNumberFormat="1" applyFill="1" applyBorder="1"/>
    <xf numFmtId="0" fontId="1" fillId="6" borderId="0" xfId="0" applyFont="1" applyFill="1"/>
    <xf numFmtId="10" fontId="1" fillId="6" borderId="0" xfId="0" applyNumberFormat="1" applyFont="1" applyFill="1"/>
    <xf numFmtId="164" fontId="1" fillId="6" borderId="0" xfId="0" applyNumberFormat="1" applyFont="1" applyFill="1"/>
    <xf numFmtId="0" fontId="10" fillId="0" borderId="0" xfId="0" applyFont="1"/>
    <xf numFmtId="14" fontId="11" fillId="0" borderId="14" xfId="0" applyNumberFormat="1" applyFont="1" applyBorder="1"/>
    <xf numFmtId="0" fontId="10" fillId="0" borderId="0" xfId="0" applyFont="1" applyAlignment="1">
      <alignment horizontal="center"/>
    </xf>
    <xf numFmtId="0" fontId="11" fillId="0" borderId="14" xfId="0" applyFont="1" applyBorder="1"/>
    <xf numFmtId="0" fontId="12" fillId="0" borderId="0" xfId="0" applyFont="1"/>
    <xf numFmtId="0" fontId="0" fillId="0" borderId="0" xfId="0" quotePrefix="1" applyAlignment="1">
      <alignment horizontal="center"/>
    </xf>
    <xf numFmtId="0" fontId="13" fillId="0" borderId="8" xfId="0" applyFont="1" applyBorder="1"/>
    <xf numFmtId="0" fontId="14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7" fontId="14" fillId="0" borderId="2" xfId="0" applyNumberFormat="1" applyFont="1" applyBorder="1"/>
    <xf numFmtId="0" fontId="14" fillId="0" borderId="2" xfId="0" applyNumberFormat="1" applyFont="1" applyBorder="1" applyAlignment="1">
      <alignment horizontal="center"/>
    </xf>
    <xf numFmtId="7" fontId="14" fillId="2" borderId="2" xfId="0" applyNumberFormat="1" applyFont="1" applyFill="1" applyBorder="1"/>
    <xf numFmtId="7" fontId="14" fillId="2" borderId="9" xfId="0" applyNumberFormat="1" applyFont="1" applyFill="1" applyBorder="1"/>
    <xf numFmtId="0" fontId="9" fillId="0" borderId="18" xfId="0" applyFont="1" applyBorder="1"/>
    <xf numFmtId="0" fontId="1" fillId="3" borderId="18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7" fontId="0" fillId="0" borderId="18" xfId="0" applyNumberFormat="1" applyBorder="1"/>
    <xf numFmtId="0" fontId="0" fillId="3" borderId="18" xfId="0" applyFill="1" applyBorder="1" applyAlignment="1">
      <alignment horizontal="center"/>
    </xf>
    <xf numFmtId="0" fontId="0" fillId="3" borderId="18" xfId="0" applyNumberFormat="1" applyFill="1" applyBorder="1" applyAlignment="1">
      <alignment horizontal="center"/>
    </xf>
    <xf numFmtId="7" fontId="0" fillId="2" borderId="18" xfId="0" applyNumberFormat="1" applyFill="1" applyBorder="1"/>
    <xf numFmtId="0" fontId="9" fillId="0" borderId="19" xfId="0" applyFont="1" applyBorder="1"/>
    <xf numFmtId="0" fontId="1" fillId="3" borderId="19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7" fontId="0" fillId="0" borderId="19" xfId="0" applyNumberFormat="1" applyBorder="1"/>
    <xf numFmtId="0" fontId="0" fillId="3" borderId="19" xfId="0" applyFill="1" applyBorder="1" applyAlignment="1">
      <alignment horizontal="center"/>
    </xf>
    <xf numFmtId="0" fontId="0" fillId="3" borderId="19" xfId="0" applyNumberFormat="1" applyFill="1" applyBorder="1" applyAlignment="1">
      <alignment horizontal="center"/>
    </xf>
    <xf numFmtId="7" fontId="0" fillId="2" borderId="19" xfId="0" applyNumberFormat="1" applyFill="1" applyBorder="1"/>
    <xf numFmtId="0" fontId="0" fillId="2" borderId="18" xfId="0" applyFill="1" applyBorder="1" applyAlignment="1">
      <alignment horizontal="center"/>
    </xf>
    <xf numFmtId="0" fontId="3" fillId="0" borderId="18" xfId="0" applyFont="1" applyBorder="1"/>
    <xf numFmtId="0" fontId="0" fillId="2" borderId="18" xfId="0" applyFill="1" applyBorder="1"/>
    <xf numFmtId="0" fontId="0" fillId="0" borderId="18" xfId="0" applyBorder="1"/>
    <xf numFmtId="0" fontId="3" fillId="0" borderId="19" xfId="0" applyFont="1" applyBorder="1"/>
    <xf numFmtId="7" fontId="0" fillId="3" borderId="19" xfId="0" applyNumberFormat="1" applyFill="1" applyBorder="1"/>
    <xf numFmtId="0" fontId="1" fillId="3" borderId="20" xfId="0" applyFont="1" applyFill="1" applyBorder="1" applyAlignment="1">
      <alignment horizontal="center"/>
    </xf>
    <xf numFmtId="0" fontId="3" fillId="0" borderId="20" xfId="0" applyFont="1" applyBorder="1"/>
    <xf numFmtId="7" fontId="0" fillId="3" borderId="20" xfId="0" applyNumberFormat="1" applyFill="1" applyBorder="1"/>
    <xf numFmtId="7" fontId="0" fillId="0" borderId="20" xfId="0" applyNumberFormat="1" applyBorder="1"/>
    <xf numFmtId="7" fontId="0" fillId="2" borderId="20" xfId="0" applyNumberFormat="1" applyFill="1" applyBorder="1"/>
    <xf numFmtId="0" fontId="4" fillId="0" borderId="21" xfId="0" applyFont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7" fontId="1" fillId="7" borderId="22" xfId="0" applyNumberFormat="1" applyFont="1" applyFill="1" applyBorder="1"/>
    <xf numFmtId="0" fontId="1" fillId="8" borderId="0" xfId="0" applyFont="1" applyFill="1"/>
    <xf numFmtId="0" fontId="0" fillId="8" borderId="0" xfId="0" applyFill="1"/>
    <xf numFmtId="7" fontId="1" fillId="8" borderId="14" xfId="0" applyNumberFormat="1" applyFont="1" applyFill="1" applyBorder="1"/>
    <xf numFmtId="7" fontId="1" fillId="8" borderId="0" xfId="0" applyNumberFormat="1" applyFont="1" applyFill="1"/>
    <xf numFmtId="0" fontId="15" fillId="0" borderId="0" xfId="0" applyFont="1" applyAlignment="1">
      <alignment horizontal="center"/>
    </xf>
    <xf numFmtId="7" fontId="1" fillId="0" borderId="0" xfId="0" applyNumberFormat="1" applyFont="1" applyBorder="1"/>
    <xf numFmtId="7" fontId="1" fillId="9" borderId="14" xfId="0" applyNumberFormat="1" applyFont="1" applyFill="1" applyBorder="1"/>
    <xf numFmtId="0" fontId="1" fillId="10" borderId="0" xfId="0" applyFont="1" applyFill="1"/>
    <xf numFmtId="0" fontId="0" fillId="10" borderId="0" xfId="0" applyFill="1"/>
    <xf numFmtId="7" fontId="1" fillId="10" borderId="14" xfId="0" applyNumberFormat="1" applyFont="1" applyFill="1" applyBorder="1"/>
    <xf numFmtId="0" fontId="1" fillId="3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" fillId="11" borderId="1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" fillId="6" borderId="23" xfId="0" applyFont="1" applyFill="1" applyBorder="1" applyAlignment="1">
      <alignment horizontal="left"/>
    </xf>
    <xf numFmtId="0" fontId="1" fillId="6" borderId="24" xfId="0" applyFont="1" applyFill="1" applyBorder="1" applyAlignment="1">
      <alignment horizontal="left"/>
    </xf>
    <xf numFmtId="0" fontId="1" fillId="6" borderId="25" xfId="0" applyFont="1" applyFill="1" applyBorder="1" applyAlignment="1">
      <alignment horizontal="left"/>
    </xf>
    <xf numFmtId="0" fontId="1" fillId="6" borderId="26" xfId="0" applyFont="1" applyFill="1" applyBorder="1" applyAlignment="1">
      <alignment horizontal="left"/>
    </xf>
    <xf numFmtId="0" fontId="1" fillId="6" borderId="27" xfId="0" applyFont="1" applyFill="1" applyBorder="1" applyAlignment="1">
      <alignment horizontal="left" vertical="top"/>
    </xf>
    <xf numFmtId="0" fontId="1" fillId="6" borderId="28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9"/>
  <sheetViews>
    <sheetView tabSelected="1" view="pageBreakPreview" workbookViewId="0">
      <selection activeCell="H39" sqref="H39"/>
    </sheetView>
  </sheetViews>
  <sheetFormatPr defaultRowHeight="12.75"/>
  <cols>
    <col min="1" max="1" width="13.85546875" customWidth="1"/>
    <col min="2" max="2" width="9.28515625" bestFit="1" customWidth="1"/>
    <col min="3" max="3" width="14.5703125" customWidth="1"/>
    <col min="4" max="4" width="14.42578125" customWidth="1"/>
    <col min="5" max="5" width="12.7109375" customWidth="1"/>
    <col min="6" max="6" width="12.42578125" customWidth="1"/>
    <col min="7" max="7" width="11.5703125" customWidth="1"/>
    <col min="8" max="9" width="11.85546875" bestFit="1" customWidth="1"/>
    <col min="10" max="10" width="13.42578125" bestFit="1" customWidth="1"/>
    <col min="11" max="11" width="14.140625" customWidth="1"/>
  </cols>
  <sheetData>
    <row r="1" spans="1:11" ht="25.5" customHeight="1">
      <c r="D1" s="5"/>
      <c r="E1" s="5"/>
      <c r="F1" s="110" t="s">
        <v>21</v>
      </c>
      <c r="G1" s="5"/>
      <c r="H1" s="5"/>
    </row>
    <row r="2" spans="1:11" ht="25.5" customHeight="1">
      <c r="C2" s="125" t="s">
        <v>73</v>
      </c>
      <c r="D2" s="125"/>
      <c r="E2" s="125"/>
      <c r="F2" s="125"/>
      <c r="G2" s="125"/>
      <c r="H2" s="125"/>
      <c r="I2" s="125"/>
    </row>
    <row r="3" spans="1:11">
      <c r="A3" t="s">
        <v>38</v>
      </c>
      <c r="B3" s="58"/>
      <c r="D3" t="s">
        <v>39</v>
      </c>
      <c r="E3" s="58"/>
      <c r="G3" t="s">
        <v>40</v>
      </c>
      <c r="H3" s="116"/>
      <c r="I3" s="117"/>
    </row>
    <row r="4" spans="1:11" ht="7.5" customHeight="1">
      <c r="B4" s="35"/>
      <c r="E4" s="36"/>
      <c r="H4" s="35"/>
    </row>
    <row r="5" spans="1:11">
      <c r="A5" t="s">
        <v>41</v>
      </c>
      <c r="C5" s="116"/>
      <c r="D5" s="132"/>
      <c r="E5" s="117"/>
      <c r="G5" t="s">
        <v>42</v>
      </c>
      <c r="H5" s="116"/>
      <c r="I5" s="117"/>
    </row>
    <row r="6" spans="1:11" ht="6.75" customHeight="1"/>
    <row r="7" spans="1:11">
      <c r="A7" s="126" t="s">
        <v>90</v>
      </c>
      <c r="B7" s="127"/>
      <c r="C7" s="45"/>
      <c r="E7" s="6" t="s">
        <v>24</v>
      </c>
    </row>
    <row r="8" spans="1:11" ht="13.5" thickBot="1">
      <c r="A8" s="128" t="s">
        <v>91</v>
      </c>
      <c r="B8" s="129"/>
    </row>
    <row r="9" spans="1:11" ht="23.25" customHeight="1" thickBot="1">
      <c r="A9" s="130" t="s">
        <v>84</v>
      </c>
      <c r="B9" s="131"/>
      <c r="C9" s="19" t="s">
        <v>0</v>
      </c>
      <c r="D9" s="20" t="s">
        <v>1</v>
      </c>
      <c r="E9" s="21" t="s">
        <v>2</v>
      </c>
      <c r="F9" s="20" t="s">
        <v>3</v>
      </c>
      <c r="G9" s="22" t="s">
        <v>4</v>
      </c>
      <c r="H9" s="1"/>
    </row>
    <row r="10" spans="1:11" ht="14.25" thickTop="1" thickBot="1">
      <c r="C10" s="92"/>
      <c r="D10" s="93"/>
      <c r="E10" s="94"/>
      <c r="F10" s="95"/>
      <c r="G10" s="94"/>
      <c r="I10" s="62" t="s">
        <v>76</v>
      </c>
      <c r="J10" s="62"/>
      <c r="K10" s="59"/>
    </row>
    <row r="11" spans="1:11" ht="13.5" thickBot="1">
      <c r="C11" s="86">
        <v>0</v>
      </c>
      <c r="D11" s="96" t="s">
        <v>5</v>
      </c>
      <c r="E11" s="97">
        <v>0</v>
      </c>
      <c r="F11" s="88">
        <f t="shared" ref="F11:F17" si="0">C11*E11</f>
        <v>0</v>
      </c>
      <c r="G11" s="91"/>
      <c r="I11" s="59"/>
      <c r="J11" s="59"/>
      <c r="K11" s="59"/>
    </row>
    <row r="12" spans="1:11" ht="13.5" thickBot="1">
      <c r="C12" s="86">
        <v>0</v>
      </c>
      <c r="D12" s="96" t="s">
        <v>6</v>
      </c>
      <c r="E12" s="97">
        <v>0</v>
      </c>
      <c r="F12" s="88">
        <f t="shared" si="0"/>
        <v>0</v>
      </c>
      <c r="G12" s="91"/>
      <c r="I12" s="59" t="s">
        <v>77</v>
      </c>
      <c r="J12" s="59"/>
      <c r="K12" s="59"/>
    </row>
    <row r="13" spans="1:11" ht="13.5" thickBot="1">
      <c r="C13" s="86">
        <v>0</v>
      </c>
      <c r="D13" s="96" t="s">
        <v>7</v>
      </c>
      <c r="E13" s="97">
        <v>0</v>
      </c>
      <c r="F13" s="88">
        <f t="shared" si="0"/>
        <v>0</v>
      </c>
      <c r="G13" s="91"/>
      <c r="I13" s="59" t="s">
        <v>78</v>
      </c>
      <c r="J13" s="59"/>
      <c r="K13" s="59"/>
    </row>
    <row r="14" spans="1:11" ht="13.5" thickBot="1">
      <c r="C14" s="86">
        <v>0</v>
      </c>
      <c r="D14" s="96" t="s">
        <v>7</v>
      </c>
      <c r="E14" s="97">
        <v>0</v>
      </c>
      <c r="F14" s="88">
        <f t="shared" si="0"/>
        <v>0</v>
      </c>
      <c r="G14" s="91"/>
      <c r="I14" s="59" t="s">
        <v>79</v>
      </c>
      <c r="J14" s="59"/>
      <c r="K14" s="59"/>
    </row>
    <row r="15" spans="1:11" ht="13.5" thickBot="1">
      <c r="C15" s="86">
        <v>0</v>
      </c>
      <c r="D15" s="96" t="s">
        <v>7</v>
      </c>
      <c r="E15" s="97">
        <v>0</v>
      </c>
      <c r="F15" s="88">
        <f t="shared" si="0"/>
        <v>0</v>
      </c>
      <c r="G15" s="91"/>
    </row>
    <row r="16" spans="1:11" ht="13.5" thickBot="1">
      <c r="C16" s="86">
        <v>0</v>
      </c>
      <c r="D16" s="96" t="s">
        <v>7</v>
      </c>
      <c r="E16" s="97">
        <v>0</v>
      </c>
      <c r="F16" s="88">
        <v>0</v>
      </c>
      <c r="G16" s="91"/>
      <c r="J16" s="118" t="s">
        <v>87</v>
      </c>
      <c r="K16" s="119"/>
    </row>
    <row r="17" spans="1:12">
      <c r="C17" s="98">
        <v>0</v>
      </c>
      <c r="D17" s="99" t="s">
        <v>11</v>
      </c>
      <c r="E17" s="100">
        <v>0</v>
      </c>
      <c r="F17" s="101">
        <f t="shared" si="0"/>
        <v>0</v>
      </c>
      <c r="G17" s="102"/>
      <c r="J17" s="120" t="s">
        <v>88</v>
      </c>
      <c r="K17" s="121"/>
    </row>
    <row r="18" spans="1:12" ht="13.5" thickBot="1">
      <c r="C18" s="23"/>
      <c r="D18" s="24"/>
      <c r="E18" s="10"/>
      <c r="F18" s="25" t="s">
        <v>18</v>
      </c>
      <c r="G18" s="26">
        <f>SUM(F11:F17)</f>
        <v>0</v>
      </c>
      <c r="J18" s="120" t="s">
        <v>89</v>
      </c>
      <c r="K18" s="121"/>
    </row>
    <row r="19" spans="1:12" ht="9" customHeight="1">
      <c r="D19" s="2"/>
      <c r="E19" s="3"/>
      <c r="F19" s="4"/>
      <c r="G19" s="3"/>
    </row>
    <row r="20" spans="1:12" ht="13.5" thickBot="1">
      <c r="C20" s="2"/>
      <c r="E20" s="6" t="s">
        <v>25</v>
      </c>
      <c r="K20" s="6"/>
    </row>
    <row r="21" spans="1:12" ht="33.75" customHeight="1" thickBot="1">
      <c r="A21" s="103" t="s">
        <v>85</v>
      </c>
      <c r="B21" s="104" t="s">
        <v>8</v>
      </c>
      <c r="C21" s="103" t="s">
        <v>9</v>
      </c>
      <c r="D21" s="104" t="s">
        <v>10</v>
      </c>
      <c r="E21" s="103" t="s">
        <v>37</v>
      </c>
      <c r="F21" s="104" t="s">
        <v>93</v>
      </c>
      <c r="G21" s="103" t="s">
        <v>94</v>
      </c>
      <c r="H21" s="104" t="s">
        <v>13</v>
      </c>
      <c r="I21" s="103" t="s">
        <v>14</v>
      </c>
      <c r="J21" s="104" t="s">
        <v>22</v>
      </c>
      <c r="K21" s="104" t="s">
        <v>23</v>
      </c>
    </row>
    <row r="22" spans="1:12" ht="14.25" thickTop="1" thickBot="1">
      <c r="A22" s="78"/>
      <c r="B22" s="79">
        <v>0</v>
      </c>
      <c r="C22" s="80">
        <v>0</v>
      </c>
      <c r="D22" s="79">
        <v>0</v>
      </c>
      <c r="E22" s="81">
        <f t="shared" ref="E22:E27" si="1">C22*D22*2.5</f>
        <v>0</v>
      </c>
      <c r="F22" s="82">
        <v>0</v>
      </c>
      <c r="G22" s="83">
        <v>0</v>
      </c>
      <c r="H22" s="84">
        <f>(B22*F22*20)+(B22*G22*45)</f>
        <v>0</v>
      </c>
      <c r="I22" s="81">
        <f t="shared" ref="I22:I27" si="2">E22+H22</f>
        <v>0</v>
      </c>
      <c r="J22" s="84">
        <f>IF($J$57&lt;=0,0,(I22*$J$58))</f>
        <v>0</v>
      </c>
      <c r="K22" s="105">
        <f>J22</f>
        <v>0</v>
      </c>
      <c r="L22" s="3"/>
    </row>
    <row r="23" spans="1:12" ht="14.25" thickTop="1" thickBot="1">
      <c r="A23" s="85"/>
      <c r="B23" s="86">
        <v>0</v>
      </c>
      <c r="C23" s="87">
        <v>0</v>
      </c>
      <c r="D23" s="86">
        <v>0</v>
      </c>
      <c r="E23" s="88">
        <f t="shared" si="1"/>
        <v>0</v>
      </c>
      <c r="F23" s="89">
        <v>0</v>
      </c>
      <c r="G23" s="90">
        <v>0</v>
      </c>
      <c r="H23" s="84">
        <f t="shared" ref="H23:H37" si="3">(B23*F23*20)+(B23*G23*45)</f>
        <v>0</v>
      </c>
      <c r="I23" s="88">
        <f t="shared" si="2"/>
        <v>0</v>
      </c>
      <c r="J23" s="91">
        <f t="shared" ref="J23:J37" si="4">IF($J$57&lt;=0,0,(I23*$J$58))</f>
        <v>0</v>
      </c>
      <c r="K23" s="105">
        <f t="shared" ref="K23:K37" si="5">J23</f>
        <v>0</v>
      </c>
      <c r="L23" s="3"/>
    </row>
    <row r="24" spans="1:12" ht="14.25" thickTop="1" thickBot="1">
      <c r="A24" s="85"/>
      <c r="B24" s="86">
        <v>0</v>
      </c>
      <c r="C24" s="87">
        <v>0</v>
      </c>
      <c r="D24" s="86">
        <v>0</v>
      </c>
      <c r="E24" s="88">
        <f t="shared" si="1"/>
        <v>0</v>
      </c>
      <c r="F24" s="89">
        <v>0</v>
      </c>
      <c r="G24" s="90">
        <v>0</v>
      </c>
      <c r="H24" s="84">
        <f t="shared" si="3"/>
        <v>0</v>
      </c>
      <c r="I24" s="88">
        <f t="shared" si="2"/>
        <v>0</v>
      </c>
      <c r="J24" s="91">
        <f t="shared" si="4"/>
        <v>0</v>
      </c>
      <c r="K24" s="105">
        <f t="shared" si="5"/>
        <v>0</v>
      </c>
      <c r="L24" s="3"/>
    </row>
    <row r="25" spans="1:12" ht="14.25" thickTop="1" thickBot="1">
      <c r="A25" s="85"/>
      <c r="B25" s="86">
        <v>0</v>
      </c>
      <c r="C25" s="87">
        <v>0</v>
      </c>
      <c r="D25" s="86">
        <v>0</v>
      </c>
      <c r="E25" s="88">
        <f t="shared" si="1"/>
        <v>0</v>
      </c>
      <c r="F25" s="89">
        <v>0</v>
      </c>
      <c r="G25" s="90">
        <v>0</v>
      </c>
      <c r="H25" s="84">
        <f t="shared" si="3"/>
        <v>0</v>
      </c>
      <c r="I25" s="88">
        <f t="shared" si="2"/>
        <v>0</v>
      </c>
      <c r="J25" s="91">
        <f t="shared" si="4"/>
        <v>0</v>
      </c>
      <c r="K25" s="105">
        <f t="shared" si="5"/>
        <v>0</v>
      </c>
      <c r="L25" s="3"/>
    </row>
    <row r="26" spans="1:12" ht="14.25" thickTop="1" thickBot="1">
      <c r="A26" s="85"/>
      <c r="B26" s="86">
        <v>0</v>
      </c>
      <c r="C26" s="89">
        <v>0</v>
      </c>
      <c r="D26" s="86">
        <v>0</v>
      </c>
      <c r="E26" s="88">
        <f t="shared" si="1"/>
        <v>0</v>
      </c>
      <c r="F26" s="89">
        <v>0</v>
      </c>
      <c r="G26" s="90">
        <v>0</v>
      </c>
      <c r="H26" s="84">
        <f t="shared" si="3"/>
        <v>0</v>
      </c>
      <c r="I26" s="88">
        <f t="shared" si="2"/>
        <v>0</v>
      </c>
      <c r="J26" s="91">
        <f t="shared" si="4"/>
        <v>0</v>
      </c>
      <c r="K26" s="105">
        <f t="shared" si="5"/>
        <v>0</v>
      </c>
      <c r="L26" s="3"/>
    </row>
    <row r="27" spans="1:12" ht="14.25" thickTop="1" thickBot="1">
      <c r="A27" s="85"/>
      <c r="B27" s="86">
        <v>0</v>
      </c>
      <c r="C27" s="89">
        <v>0</v>
      </c>
      <c r="D27" s="86">
        <v>0</v>
      </c>
      <c r="E27" s="88">
        <f t="shared" si="1"/>
        <v>0</v>
      </c>
      <c r="F27" s="89">
        <v>0</v>
      </c>
      <c r="G27" s="90">
        <v>0</v>
      </c>
      <c r="H27" s="84">
        <f t="shared" si="3"/>
        <v>0</v>
      </c>
      <c r="I27" s="88">
        <f t="shared" si="2"/>
        <v>0</v>
      </c>
      <c r="J27" s="91">
        <f t="shared" si="4"/>
        <v>0</v>
      </c>
      <c r="K27" s="105">
        <f t="shared" si="5"/>
        <v>0</v>
      </c>
      <c r="L27" s="3"/>
    </row>
    <row r="28" spans="1:12" ht="14.25" thickTop="1" thickBot="1">
      <c r="A28" s="85"/>
      <c r="B28" s="86">
        <v>0</v>
      </c>
      <c r="C28" s="87">
        <v>0</v>
      </c>
      <c r="D28" s="86">
        <v>0</v>
      </c>
      <c r="E28" s="88">
        <f t="shared" ref="E28:E37" si="6">C28*D28*2.5</f>
        <v>0</v>
      </c>
      <c r="F28" s="89">
        <v>0</v>
      </c>
      <c r="G28" s="90">
        <v>0</v>
      </c>
      <c r="H28" s="84">
        <f t="shared" si="3"/>
        <v>0</v>
      </c>
      <c r="I28" s="88">
        <f t="shared" ref="I28:I37" si="7">E28+H28</f>
        <v>0</v>
      </c>
      <c r="J28" s="91">
        <f t="shared" si="4"/>
        <v>0</v>
      </c>
      <c r="K28" s="105">
        <f t="shared" si="5"/>
        <v>0</v>
      </c>
      <c r="L28" s="3"/>
    </row>
    <row r="29" spans="1:12" ht="14.25" thickTop="1" thickBot="1">
      <c r="A29" s="85"/>
      <c r="B29" s="86">
        <v>0</v>
      </c>
      <c r="C29" s="87">
        <v>0</v>
      </c>
      <c r="D29" s="86">
        <v>0</v>
      </c>
      <c r="E29" s="88">
        <f t="shared" si="6"/>
        <v>0</v>
      </c>
      <c r="F29" s="89">
        <v>0</v>
      </c>
      <c r="G29" s="90">
        <v>0</v>
      </c>
      <c r="H29" s="84">
        <f t="shared" si="3"/>
        <v>0</v>
      </c>
      <c r="I29" s="88">
        <f t="shared" si="7"/>
        <v>0</v>
      </c>
      <c r="J29" s="91">
        <f t="shared" si="4"/>
        <v>0</v>
      </c>
      <c r="K29" s="105">
        <f t="shared" si="5"/>
        <v>0</v>
      </c>
      <c r="L29" s="3"/>
    </row>
    <row r="30" spans="1:12" ht="14.25" thickTop="1" thickBot="1">
      <c r="A30" s="85"/>
      <c r="B30" s="86">
        <v>0</v>
      </c>
      <c r="C30" s="87">
        <v>0</v>
      </c>
      <c r="D30" s="86">
        <v>0</v>
      </c>
      <c r="E30" s="88">
        <f t="shared" si="6"/>
        <v>0</v>
      </c>
      <c r="F30" s="89">
        <v>0</v>
      </c>
      <c r="G30" s="90">
        <v>0</v>
      </c>
      <c r="H30" s="84">
        <f t="shared" si="3"/>
        <v>0</v>
      </c>
      <c r="I30" s="88">
        <f t="shared" si="7"/>
        <v>0</v>
      </c>
      <c r="J30" s="91">
        <f t="shared" si="4"/>
        <v>0</v>
      </c>
      <c r="K30" s="105">
        <f t="shared" si="5"/>
        <v>0</v>
      </c>
      <c r="L30" s="3"/>
    </row>
    <row r="31" spans="1:12" ht="14.25" thickTop="1" thickBot="1">
      <c r="A31" s="85"/>
      <c r="B31" s="86">
        <v>0</v>
      </c>
      <c r="C31" s="87">
        <v>0</v>
      </c>
      <c r="D31" s="86">
        <v>0</v>
      </c>
      <c r="E31" s="88">
        <f>C31*D31*2.5</f>
        <v>0</v>
      </c>
      <c r="F31" s="89">
        <v>0</v>
      </c>
      <c r="G31" s="90">
        <v>0</v>
      </c>
      <c r="H31" s="84">
        <f t="shared" si="3"/>
        <v>0</v>
      </c>
      <c r="I31" s="88">
        <f>E31+H31</f>
        <v>0</v>
      </c>
      <c r="J31" s="91">
        <f>IF($J$57&lt;=0,0,(I31*$J$58))</f>
        <v>0</v>
      </c>
      <c r="K31" s="105">
        <f t="shared" si="5"/>
        <v>0</v>
      </c>
      <c r="L31" s="3"/>
    </row>
    <row r="32" spans="1:12" ht="14.25" thickTop="1" thickBot="1">
      <c r="A32" s="85"/>
      <c r="B32" s="86">
        <v>0</v>
      </c>
      <c r="C32" s="87">
        <v>0</v>
      </c>
      <c r="D32" s="86">
        <v>0</v>
      </c>
      <c r="E32" s="88">
        <f>C32*D32*2.5</f>
        <v>0</v>
      </c>
      <c r="F32" s="89">
        <v>0</v>
      </c>
      <c r="G32" s="90">
        <v>0</v>
      </c>
      <c r="H32" s="84">
        <f t="shared" si="3"/>
        <v>0</v>
      </c>
      <c r="I32" s="88">
        <f>E32+H32</f>
        <v>0</v>
      </c>
      <c r="J32" s="91">
        <f>IF($J$57&lt;=0,0,(I32*$J$58))</f>
        <v>0</v>
      </c>
      <c r="K32" s="105">
        <f t="shared" si="5"/>
        <v>0</v>
      </c>
      <c r="L32" s="3"/>
    </row>
    <row r="33" spans="1:12" ht="14.25" thickTop="1" thickBot="1">
      <c r="A33" s="85"/>
      <c r="B33" s="86">
        <v>0</v>
      </c>
      <c r="C33" s="87">
        <v>0</v>
      </c>
      <c r="D33" s="86">
        <v>0</v>
      </c>
      <c r="E33" s="88">
        <f t="shared" si="6"/>
        <v>0</v>
      </c>
      <c r="F33" s="89">
        <v>0</v>
      </c>
      <c r="G33" s="90">
        <v>0</v>
      </c>
      <c r="H33" s="84">
        <f t="shared" si="3"/>
        <v>0</v>
      </c>
      <c r="I33" s="88">
        <f t="shared" si="7"/>
        <v>0</v>
      </c>
      <c r="J33" s="91">
        <f t="shared" si="4"/>
        <v>0</v>
      </c>
      <c r="K33" s="105">
        <f t="shared" si="5"/>
        <v>0</v>
      </c>
      <c r="L33" s="3"/>
    </row>
    <row r="34" spans="1:12" ht="14.25" thickTop="1" thickBot="1">
      <c r="A34" s="85"/>
      <c r="B34" s="86">
        <v>0</v>
      </c>
      <c r="C34" s="89">
        <v>0</v>
      </c>
      <c r="D34" s="86">
        <v>0</v>
      </c>
      <c r="E34" s="88">
        <f t="shared" si="6"/>
        <v>0</v>
      </c>
      <c r="F34" s="89">
        <v>0</v>
      </c>
      <c r="G34" s="90">
        <v>0</v>
      </c>
      <c r="H34" s="84">
        <f t="shared" si="3"/>
        <v>0</v>
      </c>
      <c r="I34" s="88">
        <f t="shared" si="7"/>
        <v>0</v>
      </c>
      <c r="J34" s="91">
        <f t="shared" si="4"/>
        <v>0</v>
      </c>
      <c r="K34" s="105">
        <f t="shared" si="5"/>
        <v>0</v>
      </c>
      <c r="L34" s="3"/>
    </row>
    <row r="35" spans="1:12" ht="14.25" thickTop="1" thickBot="1">
      <c r="A35" s="85"/>
      <c r="B35" s="86">
        <v>0</v>
      </c>
      <c r="C35" s="89">
        <v>0</v>
      </c>
      <c r="D35" s="86">
        <v>0</v>
      </c>
      <c r="E35" s="88">
        <f t="shared" si="6"/>
        <v>0</v>
      </c>
      <c r="F35" s="89">
        <v>0</v>
      </c>
      <c r="G35" s="90">
        <v>0</v>
      </c>
      <c r="H35" s="84">
        <f t="shared" si="3"/>
        <v>0</v>
      </c>
      <c r="I35" s="88">
        <f t="shared" si="7"/>
        <v>0</v>
      </c>
      <c r="J35" s="91">
        <f t="shared" si="4"/>
        <v>0</v>
      </c>
      <c r="K35" s="105">
        <f t="shared" si="5"/>
        <v>0</v>
      </c>
      <c r="L35" s="3"/>
    </row>
    <row r="36" spans="1:12" ht="14.25" thickTop="1" thickBot="1">
      <c r="A36" s="85"/>
      <c r="B36" s="86">
        <v>0</v>
      </c>
      <c r="C36" s="89">
        <v>0</v>
      </c>
      <c r="D36" s="86">
        <v>0</v>
      </c>
      <c r="E36" s="88">
        <f t="shared" si="6"/>
        <v>0</v>
      </c>
      <c r="F36" s="89">
        <v>0</v>
      </c>
      <c r="G36" s="90">
        <v>0</v>
      </c>
      <c r="H36" s="84">
        <f t="shared" si="3"/>
        <v>0</v>
      </c>
      <c r="I36" s="88">
        <f t="shared" si="7"/>
        <v>0</v>
      </c>
      <c r="J36" s="91">
        <f t="shared" si="4"/>
        <v>0</v>
      </c>
      <c r="K36" s="105">
        <f t="shared" si="5"/>
        <v>0</v>
      </c>
      <c r="L36" s="3"/>
    </row>
    <row r="37" spans="1:12" ht="13.5" customHeight="1" thickTop="1" thickBot="1">
      <c r="A37" s="85"/>
      <c r="B37" s="86">
        <v>0</v>
      </c>
      <c r="C37" s="89">
        <v>0</v>
      </c>
      <c r="D37" s="86">
        <v>0</v>
      </c>
      <c r="E37" s="88">
        <f t="shared" si="6"/>
        <v>0</v>
      </c>
      <c r="F37" s="89">
        <v>0</v>
      </c>
      <c r="G37" s="90">
        <v>0</v>
      </c>
      <c r="H37" s="84">
        <f t="shared" si="3"/>
        <v>0</v>
      </c>
      <c r="I37" s="88">
        <f t="shared" si="7"/>
        <v>0</v>
      </c>
      <c r="J37" s="91">
        <f t="shared" si="4"/>
        <v>0</v>
      </c>
      <c r="K37" s="105">
        <f t="shared" si="5"/>
        <v>0</v>
      </c>
      <c r="L37" s="3"/>
    </row>
    <row r="38" spans="1:12" hidden="1">
      <c r="A38" s="18"/>
      <c r="B38" s="14"/>
      <c r="C38" s="12"/>
      <c r="D38" s="14"/>
      <c r="E38" s="11" t="s">
        <v>15</v>
      </c>
      <c r="F38" s="14"/>
      <c r="G38" s="13"/>
      <c r="H38" s="15"/>
      <c r="I38" s="11"/>
      <c r="J38" s="15"/>
      <c r="K38" s="17" t="s">
        <v>15</v>
      </c>
      <c r="L38" s="3"/>
    </row>
    <row r="39" spans="1:12" ht="13.5" thickBot="1">
      <c r="A39" s="71" t="s">
        <v>12</v>
      </c>
      <c r="B39" s="72">
        <f>SUM(B22:B38)</f>
        <v>0</v>
      </c>
      <c r="C39" s="73">
        <f>SUM(C22:C38)</f>
        <v>0</v>
      </c>
      <c r="D39" s="72">
        <f t="shared" ref="D39:K39" si="8">SUM(D22:D37)</f>
        <v>0</v>
      </c>
      <c r="E39" s="74">
        <f t="shared" si="8"/>
        <v>0</v>
      </c>
      <c r="F39" s="72">
        <f t="shared" si="8"/>
        <v>0</v>
      </c>
      <c r="G39" s="75">
        <f t="shared" si="8"/>
        <v>0</v>
      </c>
      <c r="H39" s="76">
        <f t="shared" si="8"/>
        <v>0</v>
      </c>
      <c r="I39" s="74">
        <f t="shared" si="8"/>
        <v>0</v>
      </c>
      <c r="J39" s="76">
        <f t="shared" si="8"/>
        <v>0</v>
      </c>
      <c r="K39" s="77">
        <f t="shared" si="8"/>
        <v>0</v>
      </c>
      <c r="L39" s="3"/>
    </row>
    <row r="40" spans="1:12" ht="8.25" customHeight="1"/>
    <row r="41" spans="1:12" ht="13.5" thickBot="1">
      <c r="B41" s="5" t="s">
        <v>69</v>
      </c>
      <c r="D41" s="8"/>
      <c r="E41" s="8"/>
      <c r="F41" s="8"/>
      <c r="G41" s="7" t="s">
        <v>16</v>
      </c>
      <c r="H41" s="46">
        <v>0</v>
      </c>
    </row>
    <row r="42" spans="1:12" ht="6.75" customHeight="1">
      <c r="B42" s="5"/>
      <c r="H42" s="3" t="s">
        <v>15</v>
      </c>
    </row>
    <row r="43" spans="1:12" ht="13.5" thickBot="1">
      <c r="B43" s="5" t="s">
        <v>68</v>
      </c>
      <c r="E43" s="8"/>
      <c r="F43" s="8"/>
      <c r="G43" s="7" t="s">
        <v>16</v>
      </c>
      <c r="H43" s="46">
        <v>0</v>
      </c>
    </row>
    <row r="44" spans="1:12" ht="6.75" customHeight="1">
      <c r="B44" s="5"/>
      <c r="H44" s="3"/>
    </row>
    <row r="45" spans="1:12" ht="13.5" thickBot="1">
      <c r="B45" s="5" t="s">
        <v>36</v>
      </c>
      <c r="E45" s="8"/>
      <c r="F45" s="8"/>
      <c r="G45" s="7" t="s">
        <v>16</v>
      </c>
      <c r="H45" s="61">
        <f>K74</f>
        <v>0</v>
      </c>
    </row>
    <row r="46" spans="1:12" ht="6.75" customHeight="1">
      <c r="B46" s="5"/>
      <c r="H46" s="3"/>
    </row>
    <row r="47" spans="1:12" ht="13.5" thickBot="1">
      <c r="B47" s="5" t="s">
        <v>35</v>
      </c>
      <c r="D47" s="8"/>
      <c r="E47" s="8"/>
      <c r="F47" s="8"/>
      <c r="G47" s="7" t="s">
        <v>16</v>
      </c>
      <c r="H47" s="61">
        <f>IF(K62&gt;0,K62,K87)</f>
        <v>0</v>
      </c>
    </row>
    <row r="48" spans="1:12" ht="8.25" customHeight="1">
      <c r="B48" s="5"/>
      <c r="H48" s="3"/>
    </row>
    <row r="49" spans="1:11" ht="12" customHeight="1" thickBot="1">
      <c r="B49" s="5" t="s">
        <v>43</v>
      </c>
      <c r="D49" s="8"/>
      <c r="E49" s="8"/>
      <c r="F49" s="8"/>
      <c r="G49" s="7" t="s">
        <v>16</v>
      </c>
      <c r="H49" s="61">
        <f>IF(J55-SUM(H41:H47)&lt;I39,0,I39)</f>
        <v>0</v>
      </c>
      <c r="K49" s="55" t="s">
        <v>72</v>
      </c>
    </row>
    <row r="50" spans="1:11" ht="11.25" customHeight="1">
      <c r="K50" s="56" t="s">
        <v>75</v>
      </c>
    </row>
    <row r="51" spans="1:11">
      <c r="C51" s="106" t="s">
        <v>17</v>
      </c>
      <c r="D51" s="107"/>
      <c r="E51" s="107"/>
      <c r="H51" s="108">
        <f>SUM(H41:H49)</f>
        <v>0</v>
      </c>
      <c r="K51" s="56" t="s">
        <v>70</v>
      </c>
    </row>
    <row r="52" spans="1:11" ht="12" customHeight="1">
      <c r="K52" s="57" t="s">
        <v>71</v>
      </c>
    </row>
    <row r="53" spans="1:11">
      <c r="A53" s="113" t="s">
        <v>19</v>
      </c>
      <c r="B53" s="114"/>
      <c r="C53" s="114"/>
      <c r="D53" s="114"/>
      <c r="E53" s="115">
        <f>G18</f>
        <v>0</v>
      </c>
      <c r="G53" s="60">
        <v>0</v>
      </c>
      <c r="H53" s="52" t="s">
        <v>74</v>
      </c>
      <c r="I53" s="53"/>
      <c r="J53" s="53"/>
      <c r="K53" s="54">
        <f>E53*G53</f>
        <v>0</v>
      </c>
    </row>
    <row r="54" spans="1:11">
      <c r="G54" t="s">
        <v>80</v>
      </c>
    </row>
    <row r="55" spans="1:11">
      <c r="C55" s="5" t="s">
        <v>64</v>
      </c>
      <c r="D55" s="5"/>
      <c r="J55" s="44">
        <f>E53-K53</f>
        <v>0</v>
      </c>
    </row>
    <row r="56" spans="1:11">
      <c r="D56" s="5" t="s">
        <v>17</v>
      </c>
      <c r="J56" s="27">
        <f>H51</f>
        <v>0</v>
      </c>
    </row>
    <row r="57" spans="1:11">
      <c r="D57" s="5" t="s">
        <v>53</v>
      </c>
      <c r="J57" s="16">
        <f>IF(H49&gt;0,I39,(J55-H51))</f>
        <v>0</v>
      </c>
    </row>
    <row r="58" spans="1:11">
      <c r="D58" s="5" t="s">
        <v>20</v>
      </c>
      <c r="J58" s="37" t="e">
        <f>IF(J57/I39&lt;1,J57/I39,1)</f>
        <v>#DIV/0!</v>
      </c>
    </row>
    <row r="59" spans="1:11">
      <c r="D59" s="5" t="s">
        <v>44</v>
      </c>
      <c r="J59" s="111">
        <f>IF(H49&lt;0.01,0,J55-H51)</f>
        <v>0</v>
      </c>
    </row>
    <row r="60" spans="1:11">
      <c r="A60" s="122" t="s">
        <v>92</v>
      </c>
      <c r="B60" s="123"/>
      <c r="C60" s="123"/>
      <c r="D60" s="123"/>
      <c r="E60" s="123"/>
      <c r="F60" s="123"/>
      <c r="G60" s="123"/>
      <c r="H60" s="123"/>
      <c r="I60" s="124"/>
      <c r="J60" s="112" t="e">
        <f>J59/C7</f>
        <v>#DIV/0!</v>
      </c>
    </row>
    <row r="62" spans="1:11">
      <c r="A62" s="5" t="s">
        <v>26</v>
      </c>
      <c r="K62" s="48">
        <v>0</v>
      </c>
    </row>
    <row r="64" spans="1:11">
      <c r="A64" s="5" t="s">
        <v>28</v>
      </c>
    </row>
    <row r="65" spans="1:11">
      <c r="A65" t="s">
        <v>27</v>
      </c>
    </row>
    <row r="67" spans="1:11">
      <c r="A67" s="70" t="s">
        <v>29</v>
      </c>
      <c r="B67" s="30"/>
      <c r="C67" s="31"/>
      <c r="D67" s="31"/>
      <c r="E67" s="32"/>
      <c r="G67" s="47">
        <v>0</v>
      </c>
    </row>
    <row r="68" spans="1:11">
      <c r="A68" s="70" t="s">
        <v>30</v>
      </c>
      <c r="B68" s="30"/>
      <c r="C68" s="31"/>
      <c r="D68" s="31"/>
      <c r="E68" s="32"/>
      <c r="G68" s="47">
        <v>0</v>
      </c>
    </row>
    <row r="69" spans="1:11">
      <c r="A69" s="70">
        <v>3</v>
      </c>
      <c r="B69" s="30"/>
      <c r="C69" s="31"/>
      <c r="D69" s="31"/>
      <c r="E69" s="32"/>
      <c r="G69" s="47">
        <v>0</v>
      </c>
    </row>
    <row r="70" spans="1:11">
      <c r="A70" s="70">
        <v>4</v>
      </c>
      <c r="B70" s="30"/>
      <c r="C70" s="31"/>
      <c r="D70" s="31"/>
      <c r="E70" s="32"/>
      <c r="G70" s="47">
        <v>0</v>
      </c>
    </row>
    <row r="71" spans="1:11">
      <c r="A71" s="70">
        <v>5</v>
      </c>
      <c r="B71" s="30"/>
      <c r="C71" s="31"/>
      <c r="D71" s="31"/>
      <c r="E71" s="32"/>
      <c r="G71" s="47">
        <v>0</v>
      </c>
    </row>
    <row r="72" spans="1:11">
      <c r="A72" s="70">
        <v>6</v>
      </c>
      <c r="B72" s="30"/>
      <c r="C72" s="31"/>
      <c r="D72" s="31"/>
      <c r="E72" s="32"/>
      <c r="G72" s="47">
        <v>0</v>
      </c>
    </row>
    <row r="74" spans="1:11">
      <c r="E74" s="5" t="s">
        <v>34</v>
      </c>
      <c r="K74" s="29">
        <f>IF(K62&gt;0,0,SUM(G67:G72))</f>
        <v>0</v>
      </c>
    </row>
    <row r="75" spans="1:11" ht="12" customHeight="1"/>
    <row r="76" spans="1:11" hidden="1"/>
    <row r="77" spans="1:11">
      <c r="A77" s="5" t="s">
        <v>32</v>
      </c>
    </row>
    <row r="78" spans="1:11">
      <c r="A78" t="s">
        <v>33</v>
      </c>
    </row>
    <row r="80" spans="1:11">
      <c r="A80" s="70" t="s">
        <v>29</v>
      </c>
      <c r="B80" s="30"/>
      <c r="C80" s="31"/>
      <c r="D80" s="31"/>
      <c r="E80" s="32"/>
      <c r="G80" s="47">
        <v>0</v>
      </c>
    </row>
    <row r="81" spans="1:11">
      <c r="A81" s="70">
        <v>2</v>
      </c>
      <c r="B81" s="30"/>
      <c r="C81" s="31"/>
      <c r="D81" s="31"/>
      <c r="E81" s="32"/>
      <c r="G81" s="47">
        <v>0</v>
      </c>
    </row>
    <row r="82" spans="1:11">
      <c r="A82" s="70">
        <v>3</v>
      </c>
      <c r="B82" s="30"/>
      <c r="C82" s="31"/>
      <c r="D82" s="31"/>
      <c r="E82" s="32"/>
      <c r="G82" s="47">
        <v>0</v>
      </c>
    </row>
    <row r="83" spans="1:11">
      <c r="A83" s="70">
        <v>4</v>
      </c>
      <c r="B83" s="30"/>
      <c r="C83" s="31"/>
      <c r="D83" s="31"/>
      <c r="E83" s="32"/>
      <c r="G83" s="47">
        <v>0</v>
      </c>
    </row>
    <row r="84" spans="1:11">
      <c r="A84" s="70">
        <v>5</v>
      </c>
      <c r="B84" s="30"/>
      <c r="C84" s="31"/>
      <c r="D84" s="31"/>
      <c r="E84" s="32"/>
      <c r="G84" s="47">
        <v>0</v>
      </c>
    </row>
    <row r="85" spans="1:11">
      <c r="A85" s="70">
        <v>6</v>
      </c>
      <c r="B85" s="30"/>
      <c r="C85" s="31"/>
      <c r="D85" s="31"/>
      <c r="E85" s="32"/>
      <c r="G85" s="47">
        <v>0</v>
      </c>
    </row>
    <row r="87" spans="1:11">
      <c r="E87" s="5" t="s">
        <v>31</v>
      </c>
      <c r="K87" s="29">
        <f>IF(K62&gt;0,0,SUM(G80:G85))</f>
        <v>0</v>
      </c>
    </row>
    <row r="89" spans="1:11" hidden="1"/>
    <row r="90" spans="1:1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</row>
    <row r="91" spans="1:11">
      <c r="A91" s="34" t="s">
        <v>45</v>
      </c>
      <c r="B91" s="28"/>
      <c r="C91" s="38" t="s">
        <v>46</v>
      </c>
      <c r="D91" s="28"/>
      <c r="E91" s="28"/>
      <c r="F91" s="39"/>
      <c r="G91" s="39"/>
      <c r="H91" s="39"/>
      <c r="I91" s="39"/>
      <c r="J91" s="64">
        <f>J59</f>
        <v>0</v>
      </c>
      <c r="K91" s="28"/>
    </row>
    <row r="92" spans="1:11" ht="8.2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</row>
    <row r="93" spans="1:11">
      <c r="A93" s="34" t="s">
        <v>47</v>
      </c>
      <c r="B93" s="28"/>
      <c r="C93" s="28"/>
      <c r="D93" s="28" t="s">
        <v>48</v>
      </c>
      <c r="E93" s="28"/>
      <c r="F93" s="28"/>
      <c r="G93" s="28"/>
      <c r="H93" s="28"/>
      <c r="I93" s="28"/>
      <c r="J93" s="28"/>
      <c r="K93" s="28"/>
    </row>
    <row r="94" spans="1:11">
      <c r="A94" s="28"/>
      <c r="B94" s="28"/>
      <c r="C94" s="28"/>
      <c r="D94" s="28" t="s">
        <v>49</v>
      </c>
      <c r="E94" s="28"/>
      <c r="F94" s="28"/>
      <c r="G94" s="28"/>
      <c r="H94" s="28"/>
      <c r="I94" s="28"/>
      <c r="J94" s="28"/>
      <c r="K94" s="28"/>
    </row>
    <row r="95" spans="1:11" ht="8.2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</row>
    <row r="96" spans="1:11" ht="13.5" customHeight="1">
      <c r="A96" s="28"/>
      <c r="B96" s="28"/>
      <c r="C96" s="28"/>
      <c r="D96" s="40">
        <f>C7</f>
        <v>0</v>
      </c>
      <c r="E96" s="28" t="s">
        <v>50</v>
      </c>
      <c r="F96" s="41" t="e">
        <f>J59/D96</f>
        <v>#DIV/0!</v>
      </c>
      <c r="G96" s="39"/>
      <c r="H96" s="39"/>
      <c r="I96" s="39"/>
      <c r="J96" s="64" t="e">
        <f>D96*F96</f>
        <v>#DIV/0!</v>
      </c>
      <c r="K96" s="28"/>
    </row>
    <row r="97" spans="1:11" ht="6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</row>
    <row r="99" spans="1:11" hidden="1"/>
    <row r="100" spans="1:11">
      <c r="A100" s="5" t="s">
        <v>51</v>
      </c>
      <c r="C100" t="s">
        <v>52</v>
      </c>
      <c r="F100" s="9"/>
      <c r="G100" s="42"/>
      <c r="H100" s="42"/>
      <c r="I100" s="42"/>
      <c r="J100" s="109">
        <f>IF(J55&gt;SUM(H41+H43+H45+H47+I39),0,((J55-J56)-I39))</f>
        <v>0</v>
      </c>
    </row>
    <row r="102" spans="1:11">
      <c r="A102" s="5" t="s">
        <v>54</v>
      </c>
      <c r="D102" t="s">
        <v>55</v>
      </c>
    </row>
    <row r="103" spans="1:11" ht="8.25" customHeight="1"/>
    <row r="104" spans="1:11">
      <c r="B104" s="5" t="s">
        <v>86</v>
      </c>
      <c r="D104" s="42"/>
      <c r="E104" s="42"/>
      <c r="F104" s="42"/>
      <c r="H104" s="33">
        <f>J55</f>
        <v>0</v>
      </c>
    </row>
    <row r="105" spans="1:11" ht="6.75" customHeight="1"/>
    <row r="106" spans="1:11">
      <c r="B106" t="s">
        <v>56</v>
      </c>
      <c r="D106" s="42"/>
      <c r="E106" s="42"/>
      <c r="F106" s="42"/>
      <c r="H106" s="3">
        <f>H41</f>
        <v>0</v>
      </c>
    </row>
    <row r="107" spans="1:11" ht="7.5" customHeight="1"/>
    <row r="108" spans="1:11">
      <c r="B108" t="s">
        <v>57</v>
      </c>
      <c r="E108" s="42"/>
      <c r="F108" s="42"/>
      <c r="H108" s="3">
        <f>H43</f>
        <v>0</v>
      </c>
    </row>
    <row r="109" spans="1:11" ht="7.5" customHeight="1"/>
    <row r="110" spans="1:11">
      <c r="B110" t="s">
        <v>58</v>
      </c>
      <c r="E110" s="42"/>
      <c r="F110" s="42"/>
      <c r="H110" s="27">
        <f>H45</f>
        <v>0</v>
      </c>
    </row>
    <row r="111" spans="1:11" ht="6" customHeight="1"/>
    <row r="112" spans="1:11">
      <c r="B112" t="s">
        <v>59</v>
      </c>
      <c r="D112" s="42"/>
      <c r="E112" s="42"/>
      <c r="F112" s="42"/>
      <c r="H112" s="3">
        <f>H47</f>
        <v>0</v>
      </c>
    </row>
    <row r="113" spans="1:11" ht="7.5" customHeight="1"/>
    <row r="114" spans="1:11">
      <c r="B114" s="5" t="s">
        <v>60</v>
      </c>
      <c r="G114" s="43" t="s">
        <v>61</v>
      </c>
      <c r="H114" s="33">
        <f>H104-SUM(H106:H112)</f>
        <v>0</v>
      </c>
    </row>
    <row r="116" spans="1:11">
      <c r="A116" t="s">
        <v>62</v>
      </c>
      <c r="E116" s="63" t="e">
        <f>J58</f>
        <v>#DIV/0!</v>
      </c>
      <c r="G116" t="s">
        <v>63</v>
      </c>
    </row>
    <row r="117" spans="1:11" ht="13.5" customHeight="1"/>
    <row r="118" spans="1:11">
      <c r="F118" s="43" t="s">
        <v>65</v>
      </c>
    </row>
    <row r="120" spans="1:11">
      <c r="A120" s="43">
        <v>1</v>
      </c>
      <c r="B120" s="49"/>
      <c r="C120" s="50"/>
      <c r="D120" s="50"/>
      <c r="E120" s="51"/>
      <c r="F120" s="43">
        <v>6</v>
      </c>
      <c r="G120" s="49"/>
      <c r="H120" s="50"/>
      <c r="I120" s="50"/>
      <c r="J120" s="51"/>
    </row>
    <row r="121" spans="1:11">
      <c r="A121" s="43">
        <v>2</v>
      </c>
      <c r="B121" s="49"/>
      <c r="C121" s="50"/>
      <c r="D121" s="50"/>
      <c r="E121" s="51"/>
      <c r="F121" s="43">
        <v>7</v>
      </c>
      <c r="G121" s="49"/>
      <c r="H121" s="50"/>
      <c r="I121" s="50"/>
      <c r="J121" s="51"/>
    </row>
    <row r="122" spans="1:11">
      <c r="A122" s="43">
        <v>3</v>
      </c>
      <c r="B122" s="49"/>
      <c r="C122" s="50"/>
      <c r="D122" s="50"/>
      <c r="E122" s="51"/>
      <c r="F122" s="43">
        <v>8</v>
      </c>
      <c r="G122" s="49"/>
      <c r="H122" s="50"/>
      <c r="I122" s="50"/>
      <c r="J122" s="51"/>
    </row>
    <row r="123" spans="1:11">
      <c r="A123" s="43">
        <v>4</v>
      </c>
      <c r="B123" s="49"/>
      <c r="C123" s="50"/>
      <c r="D123" s="50"/>
      <c r="E123" s="51"/>
      <c r="F123" s="43">
        <v>9</v>
      </c>
      <c r="G123" s="49"/>
      <c r="H123" s="50"/>
      <c r="I123" s="50"/>
      <c r="J123" s="51"/>
    </row>
    <row r="124" spans="1:11">
      <c r="A124" s="43">
        <v>5</v>
      </c>
      <c r="B124" s="49"/>
      <c r="C124" s="50"/>
      <c r="D124" s="50"/>
      <c r="E124" s="51"/>
      <c r="F124" s="43">
        <v>10</v>
      </c>
      <c r="G124" s="49"/>
      <c r="H124" s="50"/>
      <c r="I124" s="50"/>
      <c r="J124" s="51"/>
    </row>
    <row r="126" spans="1:11" ht="15">
      <c r="A126" s="65" t="s">
        <v>81</v>
      </c>
      <c r="B126" s="66"/>
      <c r="C126" s="67" t="s">
        <v>82</v>
      </c>
      <c r="D126" s="68"/>
      <c r="E126" s="69" t="s">
        <v>83</v>
      </c>
      <c r="F126" s="69"/>
      <c r="G126" s="69"/>
      <c r="H126" s="69"/>
      <c r="I126" s="69"/>
      <c r="J126" s="69"/>
      <c r="K126" s="69"/>
    </row>
    <row r="128" spans="1:11">
      <c r="F128" s="6" t="s">
        <v>67</v>
      </c>
    </row>
    <row r="129" spans="6:6">
      <c r="F129" s="5" t="s">
        <v>66</v>
      </c>
    </row>
  </sheetData>
  <mergeCells count="11">
    <mergeCell ref="C2:I2"/>
    <mergeCell ref="A7:B7"/>
    <mergeCell ref="A8:B8"/>
    <mergeCell ref="A9:B9"/>
    <mergeCell ref="C5:E5"/>
    <mergeCell ref="H3:I3"/>
    <mergeCell ref="H5:I5"/>
    <mergeCell ref="J16:K16"/>
    <mergeCell ref="J17:K17"/>
    <mergeCell ref="J18:K18"/>
    <mergeCell ref="A60:I60"/>
  </mergeCells>
  <phoneticPr fontId="0" type="noConversion"/>
  <printOptions horizontalCentered="1" verticalCentered="1"/>
  <pageMargins left="0.25" right="0.25" top="0.5" bottom="0.5" header="0" footer="0"/>
  <pageSetup scale="68" fitToHeight="2" orientation="landscape" horizontalDpi="300" verticalDpi="300" r:id="rId1"/>
  <headerFooter alignWithMargins="0"/>
  <rowBreaks count="1" manualBreakCount="1">
    <brk id="6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6D527E6110D499E1ADA1B6C26A16E" ma:contentTypeVersion="14" ma:contentTypeDescription="Create a new document." ma:contentTypeScope="" ma:versionID="085b93f332ef6529a088a799602a5f15">
  <xsd:schema xmlns:xsd="http://www.w3.org/2001/XMLSchema" xmlns:xs="http://www.w3.org/2001/XMLSchema" xmlns:p="http://schemas.microsoft.com/office/2006/metadata/properties" xmlns:ns2="4edc9b52-6c06-4881-9ee3-050748a1ff96" xmlns:ns3="22e05874-196c-488c-bb49-0f513efe6a42" targetNamespace="http://schemas.microsoft.com/office/2006/metadata/properties" ma:root="true" ma:fieldsID="ad7b4a27c5442fa10d9fdcd8afe88ba6" ns2:_="" ns3:_="">
    <xsd:import namespace="4edc9b52-6c06-4881-9ee3-050748a1ff96"/>
    <xsd:import namespace="22e05874-196c-488c-bb49-0f513efe6a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c9b52-6c06-4881-9ee3-050748a1f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6dd44e0-e9e5-490b-8aa6-880468cce2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05874-196c-488c-bb49-0f513efe6a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a1eeea-6099-4bab-b16f-c7ec454473b4}" ma:internalName="TaxCatchAll" ma:showField="CatchAllData" ma:web="22e05874-196c-488c-bb49-0f513efe6a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dc9b52-6c06-4881-9ee3-050748a1ff96">
      <Terms xmlns="http://schemas.microsoft.com/office/infopath/2007/PartnerControls"/>
    </lcf76f155ced4ddcb4097134ff3c332f>
    <TaxCatchAll xmlns="22e05874-196c-488c-bb49-0f513efe6a42" xsi:nil="true"/>
  </documentManagement>
</p:properties>
</file>

<file path=customXml/itemProps1.xml><?xml version="1.0" encoding="utf-8"?>
<ds:datastoreItem xmlns:ds="http://schemas.openxmlformats.org/officeDocument/2006/customXml" ds:itemID="{E6D39CEC-746C-4774-9AB8-9D19FD45F405}"/>
</file>

<file path=customXml/itemProps2.xml><?xml version="1.0" encoding="utf-8"?>
<ds:datastoreItem xmlns:ds="http://schemas.openxmlformats.org/officeDocument/2006/customXml" ds:itemID="{2E97E869-9BFA-4249-BD33-D50B21818CC0}"/>
</file>

<file path=customXml/itemProps3.xml><?xml version="1.0" encoding="utf-8"?>
<ds:datastoreItem xmlns:ds="http://schemas.openxmlformats.org/officeDocument/2006/customXml" ds:itemID="{D975F45B-3B43-46F2-BFDE-B1EFBDB8CE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Reedpoint</dc:creator>
  <cp:lastModifiedBy>brian</cp:lastModifiedBy>
  <cp:lastPrinted>2013-03-25T21:05:53Z</cp:lastPrinted>
  <dcterms:created xsi:type="dcterms:W3CDTF">1998-03-13T06:00:04Z</dcterms:created>
  <dcterms:modified xsi:type="dcterms:W3CDTF">2017-06-01T16:26:06Z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0x010100FFD6D527E6110D499E1ADA1B6C26A16E</vt:lpwstr>
  </property>
</Properties>
</file>