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samontana.sharepoint.com/sites/MHSAShare/Shared Documents/Post Season Financials/Financial Reports/MasterTemplate - All Sports/"/>
    </mc:Choice>
  </mc:AlternateContent>
  <xr:revisionPtr revIDLastSave="33" documentId="8_{3AF34008-2594-4FB8-A1A7-87C9278626B7}" xr6:coauthVersionLast="47" xr6:coauthVersionMax="47" xr10:uidLastSave="{0DDF331F-FC7F-4CC9-ACCB-E18EAA534470}"/>
  <bookViews>
    <workbookView xWindow="26235" yWindow="1575" windowWidth="25440" windowHeight="197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47" i="1"/>
  <c r="K85" i="1"/>
  <c r="K73" i="1"/>
  <c r="I41" i="1"/>
  <c r="H41" i="1"/>
  <c r="G17" i="1"/>
  <c r="G16" i="1"/>
  <c r="G15" i="1"/>
  <c r="G14" i="1"/>
  <c r="G13" i="1"/>
  <c r="G12" i="1"/>
  <c r="G11" i="1"/>
  <c r="G18" i="1" l="1"/>
  <c r="H39" i="1" l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24" i="1"/>
  <c r="E34" i="1"/>
  <c r="E33" i="1"/>
  <c r="I33" i="1"/>
  <c r="E32" i="1"/>
  <c r="E31" i="1"/>
  <c r="E30" i="1"/>
  <c r="E29" i="1"/>
  <c r="I29" i="1"/>
  <c r="E28" i="1"/>
  <c r="G41" i="1"/>
  <c r="F11" i="1"/>
  <c r="E24" i="1"/>
  <c r="I24" i="1"/>
  <c r="F12" i="1"/>
  <c r="H109" i="1"/>
  <c r="F13" i="1"/>
  <c r="F14" i="1"/>
  <c r="F15" i="1"/>
  <c r="E26" i="1"/>
  <c r="I26" i="1"/>
  <c r="E27" i="1"/>
  <c r="E35" i="1"/>
  <c r="E41" i="1" s="1"/>
  <c r="I35" i="1"/>
  <c r="E36" i="1"/>
  <c r="E37" i="1"/>
  <c r="I37" i="1" s="1"/>
  <c r="E39" i="1"/>
  <c r="I39" i="1"/>
  <c r="F17" i="1"/>
  <c r="E54" i="1"/>
  <c r="H105" i="1"/>
  <c r="E38" i="1"/>
  <c r="I38" i="1" s="1"/>
  <c r="D93" i="1"/>
  <c r="E25" i="1"/>
  <c r="I25" i="1"/>
  <c r="H103" i="1"/>
  <c r="F41" i="1"/>
  <c r="D41" i="1"/>
  <c r="C41" i="1"/>
  <c r="B41" i="1"/>
  <c r="I36" i="1"/>
  <c r="I27" i="1"/>
  <c r="I28" i="1"/>
  <c r="I30" i="1"/>
  <c r="I31" i="1"/>
  <c r="I32" i="1"/>
  <c r="I34" i="1"/>
  <c r="H107" i="1"/>
  <c r="K54" i="1" l="1"/>
  <c r="J55" i="1" s="1"/>
  <c r="H51" i="1" l="1"/>
  <c r="H101" i="1"/>
  <c r="H111" i="1" s="1"/>
  <c r="J59" i="1" l="1"/>
  <c r="H52" i="1"/>
  <c r="J56" i="1" s="1"/>
  <c r="J97" i="1" s="1"/>
  <c r="F93" i="1" l="1"/>
  <c r="J93" i="1" s="1"/>
  <c r="J88" i="1"/>
  <c r="J60" i="1"/>
  <c r="J57" i="1"/>
  <c r="J58" i="1" l="1"/>
  <c r="E113" i="1" s="1"/>
  <c r="J39" i="1"/>
  <c r="K39" i="1" s="1"/>
  <c r="J30" i="1"/>
  <c r="K30" i="1" s="1"/>
  <c r="J36" i="1" l="1"/>
  <c r="K36" i="1" s="1"/>
  <c r="J26" i="1"/>
  <c r="K26" i="1" s="1"/>
  <c r="J24" i="1"/>
  <c r="K24" i="1" s="1"/>
  <c r="J31" i="1"/>
  <c r="K31" i="1" s="1"/>
  <c r="J28" i="1"/>
  <c r="K28" i="1" s="1"/>
  <c r="J27" i="1"/>
  <c r="K27" i="1" s="1"/>
  <c r="J38" i="1"/>
  <c r="K38" i="1" s="1"/>
  <c r="J32" i="1"/>
  <c r="K32" i="1" s="1"/>
  <c r="J29" i="1"/>
  <c r="K29" i="1" s="1"/>
  <c r="J25" i="1"/>
  <c r="K25" i="1" s="1"/>
  <c r="J33" i="1"/>
  <c r="K33" i="1" s="1"/>
  <c r="J37" i="1"/>
  <c r="K37" i="1" s="1"/>
  <c r="J35" i="1"/>
  <c r="K35" i="1" s="1"/>
  <c r="J34" i="1"/>
  <c r="K34" i="1" s="1"/>
  <c r="K41" i="1" l="1"/>
  <c r="J41" i="1"/>
</calcChain>
</file>

<file path=xl/sharedStrings.xml><?xml version="1.0" encoding="utf-8"?>
<sst xmlns="http://schemas.openxmlformats.org/spreadsheetml/2006/main" count="104" uniqueCount="93">
  <si>
    <t>No. of Tickets</t>
  </si>
  <si>
    <t>Type of Ticket</t>
  </si>
  <si>
    <t>Amount Each Ticket</t>
  </si>
  <si>
    <t>Total Per Ticket Amount</t>
  </si>
  <si>
    <t>Total Gross Receipts</t>
  </si>
  <si>
    <t>Adult All-Session</t>
  </si>
  <si>
    <t>Student All-Session</t>
  </si>
  <si>
    <t>General Admission</t>
  </si>
  <si>
    <t>No. of Persons</t>
  </si>
  <si>
    <t>Round Trip Mileage</t>
  </si>
  <si>
    <t>No. of Allowable Trips</t>
  </si>
  <si>
    <t>Other (Specify)</t>
  </si>
  <si>
    <t>Totals</t>
  </si>
  <si>
    <t>Total Per Diem</t>
  </si>
  <si>
    <t>Team Exp., Mileage, + Per Diem</t>
  </si>
  <si>
    <t xml:space="preserve"> </t>
  </si>
  <si>
    <t>Total</t>
  </si>
  <si>
    <t>TOTAL GENERAL TOURNAMENT EXPENSES:</t>
  </si>
  <si>
    <t>Gross Receipts:</t>
  </si>
  <si>
    <t>GROSS RECEIPTS:</t>
  </si>
  <si>
    <t>DISTRIBUTION  PERCENTAGE:</t>
  </si>
  <si>
    <t>MONTANA HIGH SCHOOL ASSOCIATION</t>
  </si>
  <si>
    <t>Amount Allowed to Schools</t>
  </si>
  <si>
    <t>Total to Participating Schools</t>
  </si>
  <si>
    <t>TICKETS SOLD</t>
  </si>
  <si>
    <t>TEAM EXPENSE AND DISTRIBUTION OF FUNDS</t>
  </si>
  <si>
    <t>Package Bid (if not package bid, itemize below)</t>
  </si>
  <si>
    <t>book, advertising, signs, postage, telephone, clerical, scorer and timer.</t>
  </si>
  <si>
    <r>
      <t>Administrative Expenses (Itemize fully unless it is a package deal.)</t>
    </r>
    <r>
      <rPr>
        <sz val="10"/>
        <rFont val="Arial"/>
        <family val="2"/>
      </rPr>
      <t xml:space="preserve"> Administrative expenses (if any) are normally for the following: Printing tickets, one score</t>
    </r>
  </si>
  <si>
    <t>1</t>
  </si>
  <si>
    <t>2</t>
  </si>
  <si>
    <t>TOTAL FACILITY EXPENSE (Transferred to Page 1)</t>
  </si>
  <si>
    <r>
      <t>Facility Expenses  (Itemize fully unless it is a package deal).</t>
    </r>
    <r>
      <rPr>
        <sz val="10"/>
        <rFont val="Arial"/>
        <family val="2"/>
      </rPr>
      <t xml:space="preserve">  Facility expenses (rental) shall include all charges, if any, for the following:  Extra custodial</t>
    </r>
  </si>
  <si>
    <t>service, utilities, ticket sales, ticket takers, police, ushers, parking attendants, first aid room, and towel service.</t>
  </si>
  <si>
    <t>TOTAL ADMINISTRATIVE EXPENSE (Transferred to Page 1)</t>
  </si>
  <si>
    <t>FACILITIES EXPENSE (From Page 2)</t>
  </si>
  <si>
    <t>GENERAL ADMINISTRATIVE EXPENSE (From Page 2)</t>
  </si>
  <si>
    <t>Mileage at $2.50/Mile</t>
  </si>
  <si>
    <t>Class:</t>
  </si>
  <si>
    <t>Gender:</t>
  </si>
  <si>
    <t>Location:</t>
  </si>
  <si>
    <t>Dates:</t>
  </si>
  <si>
    <t>TOTAL TEAM EXPENSES (If Tournament Shows A Profit)</t>
  </si>
  <si>
    <t>PROFIT REMAINING:</t>
  </si>
  <si>
    <t>NET PROFIT:</t>
  </si>
  <si>
    <t>Net Receipts Less General Tournament Expenses</t>
  </si>
  <si>
    <t>DISTRIBUTION OF PROFIT:</t>
  </si>
  <si>
    <t>Equal shares to each school in the district/division or all those schools</t>
  </si>
  <si>
    <t>in a particular classification at the state level</t>
  </si>
  <si>
    <t>Shares @</t>
  </si>
  <si>
    <t>NET LOSS:</t>
  </si>
  <si>
    <t>General Tournament Expenses Exceed Net Receipts</t>
  </si>
  <si>
    <t>TEAM EXPENSES ALLOWED: (Total Receipts - District Fee - Tourney Expenses)</t>
  </si>
  <si>
    <t>DISTRIBUTION EQUATION:</t>
  </si>
  <si>
    <t>If there is a net loss, execute the following formula:</t>
  </si>
  <si>
    <t>Less: Referees</t>
  </si>
  <si>
    <t>Less:  General Administrative Expense</t>
  </si>
  <si>
    <t>Less:  Facilities Expense</t>
  </si>
  <si>
    <t>Total:</t>
  </si>
  <si>
    <t>(A)</t>
  </si>
  <si>
    <t>Total (A) divided by total team expense =        (B)</t>
  </si>
  <si>
    <t>(B) x each schools' team expense = amount due to each school.</t>
  </si>
  <si>
    <t>ADJUSTED RECEIPTS:</t>
  </si>
  <si>
    <t>For MHSA records, please list names and home cities of referees who officiated the tournament.</t>
  </si>
  <si>
    <t>Avenue, Helena, MT  59601</t>
  </si>
  <si>
    <r>
      <t>Please return completed form and one tournament program within</t>
    </r>
    <r>
      <rPr>
        <b/>
        <u/>
        <sz val="10"/>
        <rFont val="Arial"/>
        <family val="2"/>
      </rPr>
      <t xml:space="preserve"> fifteen (15) days</t>
    </r>
    <r>
      <rPr>
        <b/>
        <sz val="10"/>
        <rFont val="Arial"/>
        <family val="2"/>
      </rPr>
      <t xml:space="preserve"> following the event to the MHSA office, 1 South Dakota</t>
    </r>
  </si>
  <si>
    <t>REFEREES (Include Fees &amp; Motel)</t>
  </si>
  <si>
    <t xml:space="preserve">In The Below </t>
  </si>
  <si>
    <t>Amount</t>
  </si>
  <si>
    <t>Write Check</t>
  </si>
  <si>
    <t>TO DISTRICT/DIVISIONAL ACCOUNT:</t>
  </si>
  <si>
    <t>To Tournament Managers:</t>
  </si>
  <si>
    <t xml:space="preserve">Input Data in All Yellow Fields. </t>
  </si>
  <si>
    <t>Spreadsheet will calculate all breakdowns</t>
  </si>
  <si>
    <t>and team expenses.</t>
  </si>
  <si>
    <t>Date:</t>
  </si>
  <si>
    <t>Signature &amp; Email of Preparer:________________________________________________</t>
  </si>
  <si>
    <t>To Share Profit</t>
  </si>
  <si>
    <t>Adjusted Receipts</t>
  </si>
  <si>
    <t>Write Tourney Expense</t>
  </si>
  <si>
    <t>Checks to Participating Team</t>
  </si>
  <si>
    <t>In Amount Listed Below:</t>
  </si>
  <si>
    <t># of Schools (Not Teams):</t>
  </si>
  <si>
    <t>In District/Division/State</t>
  </si>
  <si>
    <r>
      <t xml:space="preserve">SHARE OF PROFIT DISTRIBUTED TO EACH </t>
    </r>
    <r>
      <rPr>
        <b/>
        <u/>
        <sz val="10"/>
        <rFont val="Arial"/>
        <family val="2"/>
      </rPr>
      <t>SCHOOL</t>
    </r>
    <r>
      <rPr>
        <b/>
        <sz val="10"/>
        <rFont val="Arial"/>
        <family val="2"/>
      </rPr>
      <t xml:space="preserve"> IN DIST./DIV./STATE (One Allocation Per School; Not Per Team):</t>
    </r>
  </si>
  <si>
    <t>Phone # :</t>
  </si>
  <si>
    <t>District/Division:</t>
  </si>
  <si>
    <t>VOLLEYBALL TOURNAMENT FINANCIAL REPORT</t>
  </si>
  <si>
    <t>ONE TOURNAMENT VOLLEYBALL (District Level Only)</t>
  </si>
  <si>
    <t xml:space="preserve">School </t>
  </si>
  <si>
    <t>Less: Volleyball (District Level Only)</t>
  </si>
  <si>
    <t>Days of Per Diem at $20.00</t>
  </si>
  <si>
    <t>Days of Per Diem at $45.00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</si>
</sst>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7" fontId="0" fillId="0" borderId="0" xfId="0" applyNumberFormat="1"/>
    <xf numFmtId="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7" fontId="0" fillId="0" borderId="2" xfId="0" applyNumberFormat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7" fontId="0" fillId="2" borderId="0" xfId="0" applyNumberFormat="1" applyFill="1"/>
    <xf numFmtId="7" fontId="0" fillId="2" borderId="3" xfId="0" applyNumberFormat="1" applyFill="1" applyBorder="1"/>
    <xf numFmtId="0" fontId="5" fillId="0" borderId="4" xfId="0" applyFont="1" applyBorder="1"/>
    <xf numFmtId="0" fontId="2" fillId="2" borderId="5" xfId="0" applyFont="1" applyFill="1" applyBorder="1" applyAlignment="1">
      <alignment horizontal="center" wrapText="1"/>
    </xf>
    <xf numFmtId="0" fontId="0" fillId="0" borderId="6" xfId="0" applyBorder="1"/>
    <xf numFmtId="0" fontId="3" fillId="0" borderId="2" xfId="0" applyFont="1" applyBorder="1"/>
    <xf numFmtId="7" fontId="1" fillId="0" borderId="2" xfId="0" applyNumberFormat="1" applyFont="1" applyBorder="1" applyAlignment="1">
      <alignment horizontal="right"/>
    </xf>
    <xf numFmtId="7" fontId="0" fillId="0" borderId="7" xfId="0" applyNumberFormat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7" fontId="1" fillId="0" borderId="0" xfId="0" applyNumberFormat="1" applyFont="1"/>
    <xf numFmtId="10" fontId="0" fillId="0" borderId="0" xfId="0" applyNumberFormat="1"/>
    <xf numFmtId="0" fontId="0" fillId="2" borderId="11" xfId="0" applyFill="1" applyBorder="1"/>
    <xf numFmtId="0" fontId="0" fillId="0" borderId="11" xfId="0" applyBorder="1"/>
    <xf numFmtId="7" fontId="1" fillId="2" borderId="0" xfId="0" applyNumberFormat="1" applyFont="1" applyFill="1"/>
    <xf numFmtId="0" fontId="1" fillId="3" borderId="12" xfId="0" applyFont="1" applyFill="1" applyBorder="1" applyAlignment="1">
      <alignment horizontal="center"/>
    </xf>
    <xf numFmtId="7" fontId="0" fillId="3" borderId="2" xfId="0" applyNumberFormat="1" applyFill="1" applyBorder="1"/>
    <xf numFmtId="164" fontId="0" fillId="3" borderId="12" xfId="0" applyNumberFormat="1" applyFill="1" applyBorder="1"/>
    <xf numFmtId="164" fontId="1" fillId="3" borderId="12" xfId="0" applyNumberFormat="1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1" fillId="4" borderId="0" xfId="0" applyFont="1" applyFill="1"/>
    <xf numFmtId="0" fontId="0" fillId="4" borderId="0" xfId="0" applyFill="1"/>
    <xf numFmtId="7" fontId="1" fillId="4" borderId="12" xfId="0" applyNumberFormat="1" applyFont="1" applyFill="1" applyBorder="1"/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3" borderId="12" xfId="0" applyFont="1" applyFill="1" applyBorder="1"/>
    <xf numFmtId="10" fontId="0" fillId="3" borderId="0" xfId="0" applyNumberFormat="1" applyFill="1"/>
    <xf numFmtId="10" fontId="1" fillId="5" borderId="0" xfId="0" applyNumberFormat="1" applyFont="1" applyFill="1"/>
    <xf numFmtId="0" fontId="10" fillId="0" borderId="0" xfId="0" applyFont="1"/>
    <xf numFmtId="14" fontId="11" fillId="0" borderId="12" xfId="0" applyNumberFormat="1" applyFont="1" applyBorder="1"/>
    <xf numFmtId="0" fontId="10" fillId="0" borderId="0" xfId="0" applyFont="1" applyAlignment="1">
      <alignment horizontal="center"/>
    </xf>
    <xf numFmtId="0" fontId="11" fillId="0" borderId="12" xfId="0" applyFont="1" applyBorder="1"/>
    <xf numFmtId="0" fontId="12" fillId="0" borderId="0" xfId="0" applyFont="1"/>
    <xf numFmtId="0" fontId="0" fillId="0" borderId="0" xfId="0" quotePrefix="1" applyAlignment="1">
      <alignment horizontal="center"/>
    </xf>
    <xf numFmtId="0" fontId="9" fillId="0" borderId="16" xfId="0" applyFont="1" applyBorder="1"/>
    <xf numFmtId="0" fontId="1" fillId="3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7" fontId="0" fillId="0" borderId="16" xfId="0" applyNumberFormat="1" applyBorder="1"/>
    <xf numFmtId="0" fontId="0" fillId="3" borderId="16" xfId="0" applyFill="1" applyBorder="1" applyAlignment="1">
      <alignment horizontal="center"/>
    </xf>
    <xf numFmtId="7" fontId="0" fillId="2" borderId="16" xfId="0" applyNumberFormat="1" applyFill="1" applyBorder="1"/>
    <xf numFmtId="0" fontId="9" fillId="0" borderId="17" xfId="0" applyFont="1" applyBorder="1"/>
    <xf numFmtId="0" fontId="1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7" fontId="0" fillId="0" borderId="17" xfId="0" applyNumberFormat="1" applyBorder="1"/>
    <xf numFmtId="0" fontId="0" fillId="3" borderId="17" xfId="0" applyFill="1" applyBorder="1" applyAlignment="1">
      <alignment horizontal="center"/>
    </xf>
    <xf numFmtId="7" fontId="0" fillId="2" borderId="17" xfId="0" applyNumberFormat="1" applyFill="1" applyBorder="1"/>
    <xf numFmtId="0" fontId="0" fillId="2" borderId="16" xfId="0" applyFill="1" applyBorder="1" applyAlignment="1">
      <alignment horizontal="center"/>
    </xf>
    <xf numFmtId="0" fontId="3" fillId="0" borderId="16" xfId="0" applyFont="1" applyBorder="1"/>
    <xf numFmtId="0" fontId="0" fillId="2" borderId="16" xfId="0" applyFill="1" applyBorder="1"/>
    <xf numFmtId="0" fontId="0" fillId="0" borderId="16" xfId="0" applyBorder="1"/>
    <xf numFmtId="0" fontId="3" fillId="0" borderId="17" xfId="0" applyFont="1" applyBorder="1"/>
    <xf numFmtId="7" fontId="0" fillId="3" borderId="17" xfId="0" applyNumberFormat="1" applyFill="1" applyBorder="1"/>
    <xf numFmtId="0" fontId="1" fillId="3" borderId="18" xfId="0" applyFont="1" applyFill="1" applyBorder="1" applyAlignment="1">
      <alignment horizontal="center"/>
    </xf>
    <xf numFmtId="0" fontId="3" fillId="0" borderId="18" xfId="0" applyFont="1" applyBorder="1"/>
    <xf numFmtId="7" fontId="0" fillId="3" borderId="18" xfId="0" applyNumberFormat="1" applyFill="1" applyBorder="1"/>
    <xf numFmtId="7" fontId="0" fillId="0" borderId="18" xfId="0" applyNumberFormat="1" applyBorder="1"/>
    <xf numFmtId="7" fontId="0" fillId="2" borderId="18" xfId="0" applyNumberFormat="1" applyFill="1" applyBorder="1"/>
    <xf numFmtId="0" fontId="4" fillId="0" borderId="19" xfId="0" applyFont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7" fontId="1" fillId="7" borderId="20" xfId="0" applyNumberFormat="1" applyFont="1" applyFill="1" applyBorder="1"/>
    <xf numFmtId="0" fontId="1" fillId="8" borderId="0" xfId="0" applyFont="1" applyFill="1"/>
    <xf numFmtId="0" fontId="0" fillId="8" borderId="0" xfId="0" applyFill="1"/>
    <xf numFmtId="7" fontId="1" fillId="8" borderId="12" xfId="0" applyNumberFormat="1" applyFont="1" applyFill="1" applyBorder="1"/>
    <xf numFmtId="7" fontId="1" fillId="8" borderId="0" xfId="0" applyNumberFormat="1" applyFont="1" applyFill="1"/>
    <xf numFmtId="0" fontId="15" fillId="0" borderId="0" xfId="0" applyFont="1" applyAlignment="1">
      <alignment horizontal="center"/>
    </xf>
    <xf numFmtId="7" fontId="1" fillId="9" borderId="12" xfId="0" applyNumberFormat="1" applyFont="1" applyFill="1" applyBorder="1"/>
    <xf numFmtId="0" fontId="1" fillId="10" borderId="0" xfId="0" applyFont="1" applyFill="1"/>
    <xf numFmtId="0" fontId="0" fillId="10" borderId="0" xfId="0" applyFill="1"/>
    <xf numFmtId="7" fontId="1" fillId="10" borderId="12" xfId="0" applyNumberFormat="1" applyFont="1" applyFill="1" applyBorder="1"/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5" borderId="25" xfId="0" applyFont="1" applyFill="1" applyBorder="1"/>
    <xf numFmtId="0" fontId="1" fillId="5" borderId="26" xfId="0" applyFont="1" applyFill="1" applyBorder="1"/>
    <xf numFmtId="0" fontId="1" fillId="6" borderId="27" xfId="0" applyFont="1" applyFill="1" applyBorder="1"/>
    <xf numFmtId="0" fontId="1" fillId="6" borderId="21" xfId="0" applyFont="1" applyFill="1" applyBorder="1"/>
    <xf numFmtId="0" fontId="1" fillId="6" borderId="0" xfId="0" applyFont="1" applyFill="1"/>
    <xf numFmtId="0" fontId="1" fillId="6" borderId="22" xfId="0" applyFont="1" applyFill="1" applyBorder="1"/>
    <xf numFmtId="0" fontId="1" fillId="6" borderId="23" xfId="0" applyFont="1" applyFill="1" applyBorder="1"/>
    <xf numFmtId="0" fontId="1" fillId="6" borderId="28" xfId="0" applyFont="1" applyFill="1" applyBorder="1"/>
    <xf numFmtId="0" fontId="1" fillId="6" borderId="24" xfId="0" applyFont="1" applyFill="1" applyBorder="1"/>
    <xf numFmtId="0" fontId="1" fillId="2" borderId="25" xfId="0" applyFont="1" applyFill="1" applyBorder="1"/>
    <xf numFmtId="0" fontId="0" fillId="2" borderId="26" xfId="0" applyFill="1" applyBorder="1"/>
    <xf numFmtId="0" fontId="6" fillId="2" borderId="26" xfId="0" applyFont="1" applyFill="1" applyBorder="1"/>
    <xf numFmtId="0" fontId="0" fillId="2" borderId="29" xfId="0" applyFill="1" applyBorder="1"/>
    <xf numFmtId="164" fontId="1" fillId="5" borderId="26" xfId="0" applyNumberFormat="1" applyFont="1" applyFill="1" applyBorder="1"/>
    <xf numFmtId="0" fontId="0" fillId="2" borderId="27" xfId="0" applyFill="1" applyBorder="1"/>
    <xf numFmtId="0" fontId="0" fillId="2" borderId="21" xfId="0" applyFill="1" applyBorder="1"/>
    <xf numFmtId="0" fontId="0" fillId="2" borderId="0" xfId="0" applyFill="1"/>
    <xf numFmtId="0" fontId="0" fillId="2" borderId="22" xfId="0" applyFill="1" applyBorder="1"/>
    <xf numFmtId="0" fontId="1" fillId="2" borderId="21" xfId="0" applyFont="1" applyFill="1" applyBorder="1"/>
    <xf numFmtId="0" fontId="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5" borderId="0" xfId="0" applyNumberFormat="1" applyFont="1" applyFill="1"/>
    <xf numFmtId="0" fontId="0" fillId="2" borderId="23" xfId="0" applyFill="1" applyBorder="1"/>
    <xf numFmtId="0" fontId="0" fillId="2" borderId="28" xfId="0" applyFill="1" applyBorder="1"/>
    <xf numFmtId="0" fontId="0" fillId="2" borderId="24" xfId="0" applyFill="1" applyBorder="1"/>
    <xf numFmtId="164" fontId="0" fillId="2" borderId="12" xfId="0" applyNumberFormat="1" applyFill="1" applyBorder="1"/>
    <xf numFmtId="0" fontId="2" fillId="2" borderId="30" xfId="0" applyFont="1" applyFill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13" fillId="0" borderId="12" xfId="0" applyFont="1" applyBorder="1"/>
    <xf numFmtId="0" fontId="14" fillId="2" borderId="12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7" fontId="14" fillId="0" borderId="12" xfId="0" applyNumberFormat="1" applyFont="1" applyBorder="1"/>
    <xf numFmtId="7" fontId="14" fillId="2" borderId="12" xfId="0" applyNumberFormat="1" applyFont="1" applyFill="1" applyBorder="1"/>
    <xf numFmtId="0" fontId="1" fillId="7" borderId="25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5" borderId="25" xfId="0" applyFont="1" applyFill="1" applyBorder="1" applyAlignment="1">
      <alignment horizontal="left"/>
    </xf>
    <xf numFmtId="0" fontId="1" fillId="5" borderId="27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left" vertical="top"/>
    </xf>
    <xf numFmtId="0" fontId="1" fillId="5" borderId="32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5"/>
  <sheetViews>
    <sheetView tabSelected="1" view="pageBreakPreview" workbookViewId="0">
      <selection activeCell="K111" sqref="K111"/>
    </sheetView>
  </sheetViews>
  <sheetFormatPr defaultRowHeight="12.75" x14ac:dyDescent="0.2"/>
  <cols>
    <col min="1" max="1" width="15.42578125" customWidth="1"/>
    <col min="2" max="2" width="9.28515625" customWidth="1"/>
    <col min="3" max="3" width="11.42578125" customWidth="1"/>
    <col min="4" max="4" width="15.42578125" customWidth="1"/>
    <col min="5" max="5" width="12.7109375" customWidth="1"/>
    <col min="6" max="6" width="12.42578125" customWidth="1"/>
    <col min="7" max="7" width="11.5703125" customWidth="1"/>
    <col min="8" max="9" width="11.85546875" bestFit="1" customWidth="1"/>
    <col min="10" max="10" width="13.42578125" bestFit="1" customWidth="1"/>
    <col min="11" max="11" width="14.140625" customWidth="1"/>
  </cols>
  <sheetData>
    <row r="1" spans="1:11" ht="25.5" customHeight="1" x14ac:dyDescent="0.3">
      <c r="D1" s="5"/>
      <c r="E1" s="5"/>
      <c r="F1" s="80" t="s">
        <v>21</v>
      </c>
      <c r="G1" s="5"/>
      <c r="H1" s="5"/>
    </row>
    <row r="2" spans="1:11" ht="25.5" customHeight="1" x14ac:dyDescent="0.3">
      <c r="C2" s="130" t="s">
        <v>87</v>
      </c>
      <c r="D2" s="130"/>
      <c r="E2" s="130"/>
      <c r="F2" s="130"/>
      <c r="G2" s="130"/>
      <c r="H2" s="130"/>
      <c r="I2" s="130"/>
    </row>
    <row r="3" spans="1:11" x14ac:dyDescent="0.2">
      <c r="A3" t="s">
        <v>38</v>
      </c>
      <c r="B3" s="41"/>
      <c r="D3" t="s">
        <v>86</v>
      </c>
      <c r="E3" s="41"/>
      <c r="G3" t="s">
        <v>39</v>
      </c>
      <c r="H3" s="137"/>
      <c r="I3" s="139"/>
    </row>
    <row r="4" spans="1:11" ht="7.5" customHeight="1" x14ac:dyDescent="0.2">
      <c r="E4" s="5"/>
    </row>
    <row r="5" spans="1:11" x14ac:dyDescent="0.2">
      <c r="A5" t="s">
        <v>40</v>
      </c>
      <c r="C5" s="137"/>
      <c r="D5" s="138"/>
      <c r="E5" s="139"/>
      <c r="G5" t="s">
        <v>41</v>
      </c>
      <c r="H5" s="137"/>
      <c r="I5" s="139"/>
    </row>
    <row r="6" spans="1:11" ht="6.75" customHeight="1" x14ac:dyDescent="0.2"/>
    <row r="7" spans="1:11" x14ac:dyDescent="0.2">
      <c r="A7" s="131" t="s">
        <v>82</v>
      </c>
      <c r="B7" s="132"/>
      <c r="C7" s="28"/>
      <c r="E7" s="6" t="s">
        <v>24</v>
      </c>
    </row>
    <row r="8" spans="1:11" ht="13.5" thickBot="1" x14ac:dyDescent="0.25">
      <c r="A8" s="133" t="s">
        <v>83</v>
      </c>
      <c r="B8" s="134"/>
    </row>
    <row r="9" spans="1:11" ht="23.25" customHeight="1" thickBot="1" x14ac:dyDescent="0.25">
      <c r="A9" s="135" t="s">
        <v>77</v>
      </c>
      <c r="B9" s="136"/>
      <c r="C9" s="115" t="s">
        <v>0</v>
      </c>
      <c r="D9" s="116" t="s">
        <v>1</v>
      </c>
      <c r="E9" s="117" t="s">
        <v>2</v>
      </c>
      <c r="F9" s="116" t="s">
        <v>3</v>
      </c>
      <c r="G9" s="15" t="s">
        <v>4</v>
      </c>
      <c r="H9" s="1"/>
    </row>
    <row r="10" spans="1:11" ht="14.25" thickTop="1" thickBot="1" x14ac:dyDescent="0.25">
      <c r="C10" s="62"/>
      <c r="D10" s="63"/>
      <c r="E10" s="64"/>
      <c r="F10" s="65"/>
      <c r="G10" s="64"/>
      <c r="I10" s="89" t="s">
        <v>71</v>
      </c>
      <c r="J10" s="90"/>
      <c r="K10" s="91"/>
    </row>
    <row r="11" spans="1:11" ht="13.5" thickBot="1" x14ac:dyDescent="0.25">
      <c r="C11" s="57">
        <v>0</v>
      </c>
      <c r="D11" s="66" t="s">
        <v>5</v>
      </c>
      <c r="E11" s="67">
        <v>0</v>
      </c>
      <c r="F11" s="59">
        <f t="shared" ref="F11:F17" si="0">C11*E11</f>
        <v>0</v>
      </c>
      <c r="G11" s="61">
        <f t="shared" ref="G11:G17" si="1">+F11</f>
        <v>0</v>
      </c>
      <c r="I11" s="92"/>
      <c r="J11" s="93"/>
      <c r="K11" s="94"/>
    </row>
    <row r="12" spans="1:11" ht="13.5" thickBot="1" x14ac:dyDescent="0.25">
      <c r="C12" s="57">
        <v>0</v>
      </c>
      <c r="D12" s="66" t="s">
        <v>6</v>
      </c>
      <c r="E12" s="67">
        <v>0</v>
      </c>
      <c r="F12" s="59">
        <f t="shared" si="0"/>
        <v>0</v>
      </c>
      <c r="G12" s="61">
        <f t="shared" si="1"/>
        <v>0</v>
      </c>
      <c r="I12" s="92" t="s">
        <v>72</v>
      </c>
      <c r="J12" s="93"/>
      <c r="K12" s="94"/>
    </row>
    <row r="13" spans="1:11" ht="13.5" thickBot="1" x14ac:dyDescent="0.25">
      <c r="C13" s="57">
        <v>0</v>
      </c>
      <c r="D13" s="66" t="s">
        <v>7</v>
      </c>
      <c r="E13" s="67">
        <v>0</v>
      </c>
      <c r="F13" s="59">
        <f t="shared" si="0"/>
        <v>0</v>
      </c>
      <c r="G13" s="61">
        <f t="shared" si="1"/>
        <v>0</v>
      </c>
      <c r="I13" s="92" t="s">
        <v>73</v>
      </c>
      <c r="J13" s="93"/>
      <c r="K13" s="94"/>
    </row>
    <row r="14" spans="1:11" ht="13.5" thickBot="1" x14ac:dyDescent="0.25">
      <c r="C14" s="57">
        <v>0</v>
      </c>
      <c r="D14" s="66" t="s">
        <v>7</v>
      </c>
      <c r="E14" s="67">
        <v>0</v>
      </c>
      <c r="F14" s="59">
        <f t="shared" si="0"/>
        <v>0</v>
      </c>
      <c r="G14" s="61">
        <f t="shared" si="1"/>
        <v>0</v>
      </c>
      <c r="I14" s="95" t="s">
        <v>74</v>
      </c>
      <c r="J14" s="96"/>
      <c r="K14" s="97"/>
    </row>
    <row r="15" spans="1:11" ht="13.5" thickBot="1" x14ac:dyDescent="0.25">
      <c r="C15" s="57">
        <v>0</v>
      </c>
      <c r="D15" s="66" t="s">
        <v>7</v>
      </c>
      <c r="E15" s="67">
        <v>0</v>
      </c>
      <c r="F15" s="59">
        <f t="shared" si="0"/>
        <v>0</v>
      </c>
      <c r="G15" s="61">
        <f t="shared" si="1"/>
        <v>0</v>
      </c>
    </row>
    <row r="16" spans="1:11" ht="13.5" thickBot="1" x14ac:dyDescent="0.25">
      <c r="C16" s="57">
        <v>0</v>
      </c>
      <c r="D16" s="66" t="s">
        <v>7</v>
      </c>
      <c r="E16" s="67">
        <v>0</v>
      </c>
      <c r="F16" s="59">
        <v>0</v>
      </c>
      <c r="G16" s="61">
        <f t="shared" si="1"/>
        <v>0</v>
      </c>
      <c r="J16" s="123" t="s">
        <v>79</v>
      </c>
      <c r="K16" s="124"/>
    </row>
    <row r="17" spans="1:12" x14ac:dyDescent="0.2">
      <c r="C17" s="68">
        <v>0</v>
      </c>
      <c r="D17" s="69" t="s">
        <v>11</v>
      </c>
      <c r="E17" s="70">
        <v>0</v>
      </c>
      <c r="F17" s="71">
        <f t="shared" si="0"/>
        <v>0</v>
      </c>
      <c r="G17" s="72">
        <f t="shared" si="1"/>
        <v>0</v>
      </c>
      <c r="J17" s="125" t="s">
        <v>80</v>
      </c>
      <c r="K17" s="126"/>
    </row>
    <row r="18" spans="1:12" ht="13.5" thickBot="1" x14ac:dyDescent="0.25">
      <c r="C18" s="16"/>
      <c r="D18" s="17"/>
      <c r="E18" s="9"/>
      <c r="F18" s="18" t="s">
        <v>18</v>
      </c>
      <c r="G18" s="19">
        <f>(G11+G12+G13+G14+G15+G16+G17)</f>
        <v>0</v>
      </c>
      <c r="J18" s="125" t="s">
        <v>81</v>
      </c>
      <c r="K18" s="126"/>
    </row>
    <row r="19" spans="1:12" x14ac:dyDescent="0.2">
      <c r="D19" s="2"/>
      <c r="E19" s="3"/>
      <c r="F19" s="4"/>
      <c r="G19" s="3"/>
      <c r="J19" s="85"/>
      <c r="K19" s="86"/>
    </row>
    <row r="20" spans="1:12" x14ac:dyDescent="0.2">
      <c r="D20" s="2"/>
      <c r="E20" s="3"/>
      <c r="F20" s="4"/>
      <c r="G20" s="3"/>
      <c r="J20" s="87"/>
      <c r="K20" s="88"/>
    </row>
    <row r="21" spans="1:12" ht="9" customHeight="1" x14ac:dyDescent="0.2">
      <c r="D21" s="2"/>
      <c r="E21" s="3"/>
      <c r="F21" s="4"/>
      <c r="G21" s="3"/>
    </row>
    <row r="22" spans="1:12" ht="13.5" thickBot="1" x14ac:dyDescent="0.25">
      <c r="C22" s="2"/>
      <c r="E22" s="6" t="s">
        <v>25</v>
      </c>
      <c r="K22" s="6"/>
    </row>
    <row r="23" spans="1:12" ht="33.75" customHeight="1" thickBot="1" x14ac:dyDescent="0.25">
      <c r="A23" s="73" t="s">
        <v>89</v>
      </c>
      <c r="B23" s="74" t="s">
        <v>8</v>
      </c>
      <c r="C23" s="73" t="s">
        <v>9</v>
      </c>
      <c r="D23" s="74" t="s">
        <v>10</v>
      </c>
      <c r="E23" s="73" t="s">
        <v>37</v>
      </c>
      <c r="F23" s="74" t="s">
        <v>91</v>
      </c>
      <c r="G23" s="73" t="s">
        <v>92</v>
      </c>
      <c r="H23" s="74" t="s">
        <v>13</v>
      </c>
      <c r="I23" s="73" t="s">
        <v>14</v>
      </c>
      <c r="J23" s="74" t="s">
        <v>22</v>
      </c>
      <c r="K23" s="74" t="s">
        <v>23</v>
      </c>
    </row>
    <row r="24" spans="1:12" ht="14.25" thickTop="1" thickBot="1" x14ac:dyDescent="0.25">
      <c r="A24" s="50"/>
      <c r="B24" s="51">
        <v>0</v>
      </c>
      <c r="C24" s="52">
        <v>0</v>
      </c>
      <c r="D24" s="51">
        <v>0</v>
      </c>
      <c r="E24" s="53">
        <f t="shared" ref="E24:E36" si="2">C24*D24*2.5</f>
        <v>0</v>
      </c>
      <c r="F24" s="54">
        <v>0</v>
      </c>
      <c r="G24" s="54">
        <v>0</v>
      </c>
      <c r="H24" s="55">
        <f>(B24*F24*20)+(B24*G24*45)</f>
        <v>0</v>
      </c>
      <c r="I24" s="53">
        <f t="shared" ref="I24:I36" si="3">E24+H24</f>
        <v>0</v>
      </c>
      <c r="J24" s="55">
        <f t="shared" ref="J24:J39" si="4">IF($J$57&lt;=0,0,(I24*$J$58))</f>
        <v>0</v>
      </c>
      <c r="K24" s="75">
        <f>J24</f>
        <v>0</v>
      </c>
      <c r="L24" s="3"/>
    </row>
    <row r="25" spans="1:12" ht="14.25" thickTop="1" thickBot="1" x14ac:dyDescent="0.25">
      <c r="A25" s="56"/>
      <c r="B25" s="57">
        <v>0</v>
      </c>
      <c r="C25" s="58">
        <v>0</v>
      </c>
      <c r="D25" s="57">
        <v>0</v>
      </c>
      <c r="E25" s="59">
        <f t="shared" si="2"/>
        <v>0</v>
      </c>
      <c r="F25" s="60">
        <v>0</v>
      </c>
      <c r="G25" s="60">
        <v>0</v>
      </c>
      <c r="H25" s="55">
        <f t="shared" ref="H25:H39" si="5">(B25*F25*20)+(B25*G25*45)</f>
        <v>0</v>
      </c>
      <c r="I25" s="59">
        <f t="shared" si="3"/>
        <v>0</v>
      </c>
      <c r="J25" s="61">
        <f t="shared" si="4"/>
        <v>0</v>
      </c>
      <c r="K25" s="75">
        <f t="shared" ref="K25:K39" si="6">J25</f>
        <v>0</v>
      </c>
      <c r="L25" s="3"/>
    </row>
    <row r="26" spans="1:12" ht="14.25" thickTop="1" thickBot="1" x14ac:dyDescent="0.25">
      <c r="A26" s="56"/>
      <c r="B26" s="57">
        <v>0</v>
      </c>
      <c r="C26" s="58">
        <v>0</v>
      </c>
      <c r="D26" s="57">
        <v>0</v>
      </c>
      <c r="E26" s="59">
        <f t="shared" si="2"/>
        <v>0</v>
      </c>
      <c r="F26" s="60">
        <v>0</v>
      </c>
      <c r="G26" s="60">
        <v>0</v>
      </c>
      <c r="H26" s="55">
        <f t="shared" si="5"/>
        <v>0</v>
      </c>
      <c r="I26" s="59">
        <f t="shared" si="3"/>
        <v>0</v>
      </c>
      <c r="J26" s="61">
        <f t="shared" si="4"/>
        <v>0</v>
      </c>
      <c r="K26" s="75">
        <f t="shared" si="6"/>
        <v>0</v>
      </c>
      <c r="L26" s="3"/>
    </row>
    <row r="27" spans="1:12" ht="14.25" thickTop="1" thickBot="1" x14ac:dyDescent="0.25">
      <c r="A27" s="56"/>
      <c r="B27" s="57">
        <v>0</v>
      </c>
      <c r="C27" s="58">
        <v>0</v>
      </c>
      <c r="D27" s="57">
        <v>0</v>
      </c>
      <c r="E27" s="59">
        <f t="shared" si="2"/>
        <v>0</v>
      </c>
      <c r="F27" s="60">
        <v>0</v>
      </c>
      <c r="G27" s="60">
        <v>0</v>
      </c>
      <c r="H27" s="55">
        <f t="shared" si="5"/>
        <v>0</v>
      </c>
      <c r="I27" s="59">
        <f t="shared" si="3"/>
        <v>0</v>
      </c>
      <c r="J27" s="61">
        <f t="shared" si="4"/>
        <v>0</v>
      </c>
      <c r="K27" s="75">
        <f t="shared" si="6"/>
        <v>0</v>
      </c>
      <c r="L27" s="3"/>
    </row>
    <row r="28" spans="1:12" ht="14.25" thickTop="1" thickBot="1" x14ac:dyDescent="0.25">
      <c r="A28" s="56"/>
      <c r="B28" s="57">
        <v>0</v>
      </c>
      <c r="C28" s="58">
        <v>0</v>
      </c>
      <c r="D28" s="57">
        <v>0</v>
      </c>
      <c r="E28" s="59">
        <f t="shared" si="2"/>
        <v>0</v>
      </c>
      <c r="F28" s="60">
        <v>0</v>
      </c>
      <c r="G28" s="60">
        <v>0</v>
      </c>
      <c r="H28" s="55">
        <f t="shared" si="5"/>
        <v>0</v>
      </c>
      <c r="I28" s="59">
        <f t="shared" si="3"/>
        <v>0</v>
      </c>
      <c r="J28" s="61">
        <f t="shared" si="4"/>
        <v>0</v>
      </c>
      <c r="K28" s="75">
        <f t="shared" si="6"/>
        <v>0</v>
      </c>
      <c r="L28" s="3"/>
    </row>
    <row r="29" spans="1:12" ht="14.25" thickTop="1" thickBot="1" x14ac:dyDescent="0.25">
      <c r="A29" s="56"/>
      <c r="B29" s="57">
        <v>0</v>
      </c>
      <c r="C29" s="58">
        <v>0</v>
      </c>
      <c r="D29" s="57">
        <v>0</v>
      </c>
      <c r="E29" s="59">
        <f t="shared" si="2"/>
        <v>0</v>
      </c>
      <c r="F29" s="60">
        <v>0</v>
      </c>
      <c r="G29" s="60">
        <v>0</v>
      </c>
      <c r="H29" s="55">
        <f t="shared" si="5"/>
        <v>0</v>
      </c>
      <c r="I29" s="59">
        <f t="shared" si="3"/>
        <v>0</v>
      </c>
      <c r="J29" s="61">
        <f t="shared" si="4"/>
        <v>0</v>
      </c>
      <c r="K29" s="75">
        <f t="shared" si="6"/>
        <v>0</v>
      </c>
      <c r="L29" s="3"/>
    </row>
    <row r="30" spans="1:12" ht="14.25" thickTop="1" thickBot="1" x14ac:dyDescent="0.25">
      <c r="A30" s="56"/>
      <c r="B30" s="57">
        <v>0</v>
      </c>
      <c r="C30" s="58">
        <v>0</v>
      </c>
      <c r="D30" s="57">
        <v>0</v>
      </c>
      <c r="E30" s="59">
        <f t="shared" si="2"/>
        <v>0</v>
      </c>
      <c r="F30" s="60">
        <v>0</v>
      </c>
      <c r="G30" s="60">
        <v>0</v>
      </c>
      <c r="H30" s="55">
        <f t="shared" si="5"/>
        <v>0</v>
      </c>
      <c r="I30" s="59">
        <f t="shared" si="3"/>
        <v>0</v>
      </c>
      <c r="J30" s="61">
        <f t="shared" si="4"/>
        <v>0</v>
      </c>
      <c r="K30" s="75">
        <f t="shared" si="6"/>
        <v>0</v>
      </c>
      <c r="L30" s="3"/>
    </row>
    <row r="31" spans="1:12" ht="14.25" thickTop="1" thickBot="1" x14ac:dyDescent="0.25">
      <c r="A31" s="56"/>
      <c r="B31" s="57">
        <v>0</v>
      </c>
      <c r="C31" s="58">
        <v>0</v>
      </c>
      <c r="D31" s="57">
        <v>0</v>
      </c>
      <c r="E31" s="59">
        <f t="shared" si="2"/>
        <v>0</v>
      </c>
      <c r="F31" s="60">
        <v>0</v>
      </c>
      <c r="G31" s="60">
        <v>0</v>
      </c>
      <c r="H31" s="55">
        <f t="shared" si="5"/>
        <v>0</v>
      </c>
      <c r="I31" s="59">
        <f t="shared" si="3"/>
        <v>0</v>
      </c>
      <c r="J31" s="61">
        <f t="shared" si="4"/>
        <v>0</v>
      </c>
      <c r="K31" s="75">
        <f t="shared" si="6"/>
        <v>0</v>
      </c>
      <c r="L31" s="3"/>
    </row>
    <row r="32" spans="1:12" ht="14.25" thickTop="1" thickBot="1" x14ac:dyDescent="0.25">
      <c r="A32" s="56"/>
      <c r="B32" s="57">
        <v>0</v>
      </c>
      <c r="C32" s="58">
        <v>0</v>
      </c>
      <c r="D32" s="57">
        <v>0</v>
      </c>
      <c r="E32" s="59">
        <f t="shared" si="2"/>
        <v>0</v>
      </c>
      <c r="F32" s="60">
        <v>0</v>
      </c>
      <c r="G32" s="60">
        <v>0</v>
      </c>
      <c r="H32" s="55">
        <f t="shared" si="5"/>
        <v>0</v>
      </c>
      <c r="I32" s="59">
        <f t="shared" si="3"/>
        <v>0</v>
      </c>
      <c r="J32" s="61">
        <f t="shared" si="4"/>
        <v>0</v>
      </c>
      <c r="K32" s="75">
        <f t="shared" si="6"/>
        <v>0</v>
      </c>
      <c r="L32" s="3"/>
    </row>
    <row r="33" spans="1:12" ht="14.25" thickTop="1" thickBot="1" x14ac:dyDescent="0.25">
      <c r="A33" s="56"/>
      <c r="B33" s="57">
        <v>0</v>
      </c>
      <c r="C33" s="58">
        <v>0</v>
      </c>
      <c r="D33" s="57">
        <v>0</v>
      </c>
      <c r="E33" s="59">
        <f t="shared" si="2"/>
        <v>0</v>
      </c>
      <c r="F33" s="60">
        <v>0</v>
      </c>
      <c r="G33" s="60">
        <v>0</v>
      </c>
      <c r="H33" s="55">
        <f t="shared" si="5"/>
        <v>0</v>
      </c>
      <c r="I33" s="59">
        <f t="shared" si="3"/>
        <v>0</v>
      </c>
      <c r="J33" s="61">
        <f t="shared" si="4"/>
        <v>0</v>
      </c>
      <c r="K33" s="75">
        <f t="shared" si="6"/>
        <v>0</v>
      </c>
      <c r="L33" s="3"/>
    </row>
    <row r="34" spans="1:12" ht="14.25" thickTop="1" thickBot="1" x14ac:dyDescent="0.25">
      <c r="A34" s="56"/>
      <c r="B34" s="57">
        <v>0</v>
      </c>
      <c r="C34" s="58">
        <v>0</v>
      </c>
      <c r="D34" s="57">
        <v>0</v>
      </c>
      <c r="E34" s="59">
        <f t="shared" si="2"/>
        <v>0</v>
      </c>
      <c r="F34" s="60">
        <v>0</v>
      </c>
      <c r="G34" s="60">
        <v>0</v>
      </c>
      <c r="H34" s="55">
        <f t="shared" si="5"/>
        <v>0</v>
      </c>
      <c r="I34" s="59">
        <f t="shared" si="3"/>
        <v>0</v>
      </c>
      <c r="J34" s="61">
        <f t="shared" si="4"/>
        <v>0</v>
      </c>
      <c r="K34" s="75">
        <f t="shared" si="6"/>
        <v>0</v>
      </c>
      <c r="L34" s="3"/>
    </row>
    <row r="35" spans="1:12" ht="14.25" thickTop="1" thickBot="1" x14ac:dyDescent="0.25">
      <c r="A35" s="56"/>
      <c r="B35" s="57">
        <v>0</v>
      </c>
      <c r="C35" s="60">
        <v>0</v>
      </c>
      <c r="D35" s="57">
        <v>0</v>
      </c>
      <c r="E35" s="59">
        <f t="shared" si="2"/>
        <v>0</v>
      </c>
      <c r="F35" s="60">
        <v>0</v>
      </c>
      <c r="G35" s="60">
        <v>0</v>
      </c>
      <c r="H35" s="55">
        <f t="shared" si="5"/>
        <v>0</v>
      </c>
      <c r="I35" s="59">
        <f t="shared" si="3"/>
        <v>0</v>
      </c>
      <c r="J35" s="61">
        <f t="shared" si="4"/>
        <v>0</v>
      </c>
      <c r="K35" s="75">
        <f t="shared" si="6"/>
        <v>0</v>
      </c>
      <c r="L35" s="3"/>
    </row>
    <row r="36" spans="1:12" ht="14.25" thickTop="1" thickBot="1" x14ac:dyDescent="0.25">
      <c r="A36" s="56"/>
      <c r="B36" s="57">
        <v>0</v>
      </c>
      <c r="C36" s="60">
        <v>0</v>
      </c>
      <c r="D36" s="57">
        <v>0</v>
      </c>
      <c r="E36" s="59">
        <f t="shared" si="2"/>
        <v>0</v>
      </c>
      <c r="F36" s="60">
        <v>0</v>
      </c>
      <c r="G36" s="60">
        <v>0</v>
      </c>
      <c r="H36" s="55">
        <f t="shared" si="5"/>
        <v>0</v>
      </c>
      <c r="I36" s="59">
        <f t="shared" si="3"/>
        <v>0</v>
      </c>
      <c r="J36" s="61">
        <f t="shared" si="4"/>
        <v>0</v>
      </c>
      <c r="K36" s="75">
        <f t="shared" si="6"/>
        <v>0</v>
      </c>
      <c r="L36" s="3"/>
    </row>
    <row r="37" spans="1:12" ht="14.25" thickTop="1" thickBot="1" x14ac:dyDescent="0.25">
      <c r="A37" s="56"/>
      <c r="B37" s="57">
        <v>0</v>
      </c>
      <c r="C37" s="58">
        <v>0</v>
      </c>
      <c r="D37" s="57">
        <v>0</v>
      </c>
      <c r="E37" s="59">
        <f>C37*D37*2.5</f>
        <v>0</v>
      </c>
      <c r="F37" s="60">
        <v>0</v>
      </c>
      <c r="G37" s="60">
        <v>0</v>
      </c>
      <c r="H37" s="55">
        <f t="shared" si="5"/>
        <v>0</v>
      </c>
      <c r="I37" s="59">
        <f>E37+H37</f>
        <v>0</v>
      </c>
      <c r="J37" s="61">
        <f t="shared" si="4"/>
        <v>0</v>
      </c>
      <c r="K37" s="75">
        <f t="shared" si="6"/>
        <v>0</v>
      </c>
      <c r="L37" s="3"/>
    </row>
    <row r="38" spans="1:12" ht="14.25" thickTop="1" thickBot="1" x14ac:dyDescent="0.25">
      <c r="A38" s="56"/>
      <c r="B38" s="57">
        <v>0</v>
      </c>
      <c r="C38" s="58">
        <v>0</v>
      </c>
      <c r="D38" s="57">
        <v>0</v>
      </c>
      <c r="E38" s="59">
        <f>C38*D38*2.5</f>
        <v>0</v>
      </c>
      <c r="F38" s="60">
        <v>0</v>
      </c>
      <c r="G38" s="60">
        <v>0</v>
      </c>
      <c r="H38" s="55">
        <f t="shared" si="5"/>
        <v>0</v>
      </c>
      <c r="I38" s="59">
        <f>E38+H38</f>
        <v>0</v>
      </c>
      <c r="J38" s="61">
        <f t="shared" si="4"/>
        <v>0</v>
      </c>
      <c r="K38" s="75">
        <f t="shared" si="6"/>
        <v>0</v>
      </c>
      <c r="L38" s="3"/>
    </row>
    <row r="39" spans="1:12" ht="14.25" thickTop="1" thickBot="1" x14ac:dyDescent="0.25">
      <c r="A39" s="56"/>
      <c r="B39" s="57">
        <v>0</v>
      </c>
      <c r="C39" s="58">
        <v>0</v>
      </c>
      <c r="D39" s="57">
        <v>0</v>
      </c>
      <c r="E39" s="59">
        <f>C39*D39*2.5</f>
        <v>0</v>
      </c>
      <c r="F39" s="60">
        <v>0</v>
      </c>
      <c r="G39" s="60">
        <v>0</v>
      </c>
      <c r="H39" s="55">
        <f t="shared" si="5"/>
        <v>0</v>
      </c>
      <c r="I39" s="59">
        <f>E39+H39</f>
        <v>0</v>
      </c>
      <c r="J39" s="61">
        <f t="shared" si="4"/>
        <v>0</v>
      </c>
      <c r="K39" s="75">
        <f t="shared" si="6"/>
        <v>0</v>
      </c>
      <c r="L39" s="3"/>
    </row>
    <row r="40" spans="1:12" hidden="1" x14ac:dyDescent="0.2">
      <c r="A40" s="14"/>
      <c r="B40" s="11"/>
      <c r="C40" s="10"/>
      <c r="D40" s="11"/>
      <c r="E40" s="3" t="s">
        <v>15</v>
      </c>
      <c r="F40" s="11"/>
      <c r="G40" s="10"/>
      <c r="H40" s="12"/>
      <c r="I40" s="3"/>
      <c r="J40" s="12"/>
      <c r="K40" s="13" t="s">
        <v>15</v>
      </c>
      <c r="L40" s="3"/>
    </row>
    <row r="41" spans="1:12" x14ac:dyDescent="0.2">
      <c r="A41" s="118" t="s">
        <v>12</v>
      </c>
      <c r="B41" s="119">
        <f>SUM(B24:B40)</f>
        <v>0</v>
      </c>
      <c r="C41" s="120">
        <f>SUM(C24:C40)</f>
        <v>0</v>
      </c>
      <c r="D41" s="119">
        <f t="shared" ref="D41:K41" si="7">SUM(D24:D39)</f>
        <v>0</v>
      </c>
      <c r="E41" s="121">
        <f t="shared" si="7"/>
        <v>0</v>
      </c>
      <c r="F41" s="119">
        <f t="shared" si="7"/>
        <v>0</v>
      </c>
      <c r="G41" s="120">
        <f t="shared" si="7"/>
        <v>0</v>
      </c>
      <c r="H41" s="122">
        <f t="shared" si="7"/>
        <v>0</v>
      </c>
      <c r="I41" s="121">
        <f t="shared" si="7"/>
        <v>0</v>
      </c>
      <c r="J41" s="122">
        <f t="shared" si="7"/>
        <v>0</v>
      </c>
      <c r="K41" s="122">
        <f t="shared" si="7"/>
        <v>0</v>
      </c>
      <c r="L41" s="3"/>
    </row>
    <row r="42" spans="1:12" ht="8.25" customHeight="1" x14ac:dyDescent="0.2"/>
    <row r="43" spans="1:12" ht="13.5" thickBot="1" x14ac:dyDescent="0.25">
      <c r="B43" s="5" t="s">
        <v>66</v>
      </c>
      <c r="D43" s="8"/>
      <c r="E43" s="8"/>
      <c r="F43" s="8"/>
      <c r="G43" s="7" t="s">
        <v>16</v>
      </c>
      <c r="H43" s="29">
        <v>0</v>
      </c>
    </row>
    <row r="44" spans="1:12" ht="6.75" customHeight="1" x14ac:dyDescent="0.2">
      <c r="B44" s="5"/>
      <c r="H44" s="3" t="s">
        <v>15</v>
      </c>
    </row>
    <row r="45" spans="1:12" ht="13.5" thickBot="1" x14ac:dyDescent="0.25">
      <c r="B45" s="5" t="s">
        <v>88</v>
      </c>
      <c r="E45" s="8"/>
      <c r="F45" s="8"/>
      <c r="G45" s="7" t="s">
        <v>16</v>
      </c>
      <c r="H45" s="29">
        <v>0</v>
      </c>
    </row>
    <row r="46" spans="1:12" ht="6.75" customHeight="1" x14ac:dyDescent="0.2">
      <c r="B46" s="5"/>
      <c r="H46" s="3"/>
    </row>
    <row r="47" spans="1:12" ht="13.5" thickBot="1" x14ac:dyDescent="0.25">
      <c r="B47" s="5" t="s">
        <v>36</v>
      </c>
      <c r="E47" s="8"/>
      <c r="F47" s="8"/>
      <c r="G47" s="7" t="s">
        <v>16</v>
      </c>
      <c r="H47" s="9">
        <f>K73</f>
        <v>0</v>
      </c>
    </row>
    <row r="48" spans="1:12" ht="6.75" customHeight="1" x14ac:dyDescent="0.2">
      <c r="B48" s="5"/>
      <c r="H48" s="3"/>
    </row>
    <row r="49" spans="1:11" ht="13.5" thickBot="1" x14ac:dyDescent="0.25">
      <c r="B49" s="5" t="s">
        <v>35</v>
      </c>
      <c r="D49" s="8"/>
      <c r="E49" s="8"/>
      <c r="F49" s="8"/>
      <c r="G49" s="7" t="s">
        <v>16</v>
      </c>
      <c r="H49" s="9">
        <f>K85</f>
        <v>0</v>
      </c>
    </row>
    <row r="50" spans="1:11" ht="8.25" customHeight="1" x14ac:dyDescent="0.2">
      <c r="B50" s="5"/>
      <c r="H50" s="3"/>
    </row>
    <row r="51" spans="1:11" ht="12" customHeight="1" thickBot="1" x14ac:dyDescent="0.25">
      <c r="B51" s="5" t="s">
        <v>42</v>
      </c>
      <c r="D51" s="8"/>
      <c r="E51" s="8"/>
      <c r="F51" s="8"/>
      <c r="G51" s="7" t="s">
        <v>16</v>
      </c>
      <c r="H51" s="9">
        <f>IF(J55-SUM(H43:H49)&lt;I41,0,I41)</f>
        <v>0</v>
      </c>
      <c r="K51" s="38" t="s">
        <v>69</v>
      </c>
    </row>
    <row r="52" spans="1:11" x14ac:dyDescent="0.2">
      <c r="C52" s="76" t="s">
        <v>17</v>
      </c>
      <c r="D52" s="77"/>
      <c r="E52" s="77"/>
      <c r="H52" s="78">
        <f>SUM(H43:H51)</f>
        <v>0</v>
      </c>
      <c r="K52" s="39" t="s">
        <v>67</v>
      </c>
    </row>
    <row r="53" spans="1:11" ht="12" customHeight="1" x14ac:dyDescent="0.2">
      <c r="K53" s="40" t="s">
        <v>68</v>
      </c>
    </row>
    <row r="54" spans="1:11" x14ac:dyDescent="0.2">
      <c r="A54" s="82" t="s">
        <v>19</v>
      </c>
      <c r="B54" s="83"/>
      <c r="C54" s="83"/>
      <c r="D54" s="83"/>
      <c r="E54" s="84">
        <f>G18</f>
        <v>0</v>
      </c>
      <c r="G54" s="42">
        <v>0</v>
      </c>
      <c r="H54" s="35" t="s">
        <v>70</v>
      </c>
      <c r="I54" s="36"/>
      <c r="J54" s="36"/>
      <c r="K54" s="37">
        <f>E54*G54</f>
        <v>0</v>
      </c>
    </row>
    <row r="55" spans="1:11" x14ac:dyDescent="0.2">
      <c r="C55" s="5" t="s">
        <v>62</v>
      </c>
      <c r="D55" s="5"/>
      <c r="J55" s="27">
        <f>E54-K54</f>
        <v>0</v>
      </c>
    </row>
    <row r="56" spans="1:11" x14ac:dyDescent="0.2">
      <c r="D56" s="5" t="s">
        <v>17</v>
      </c>
      <c r="J56" s="3">
        <f>H52</f>
        <v>0</v>
      </c>
    </row>
    <row r="57" spans="1:11" x14ac:dyDescent="0.2">
      <c r="D57" s="5" t="s">
        <v>52</v>
      </c>
      <c r="J57" s="12">
        <f>IF(H51&gt;0,I41,(J55-H52))</f>
        <v>0</v>
      </c>
    </row>
    <row r="58" spans="1:11" x14ac:dyDescent="0.2">
      <c r="D58" s="5" t="s">
        <v>20</v>
      </c>
      <c r="J58" s="24" t="e">
        <f>IF(J57/I41&lt;1,J57/I41,1)</f>
        <v>#DIV/0!</v>
      </c>
    </row>
    <row r="59" spans="1:11" x14ac:dyDescent="0.2">
      <c r="D59" s="5" t="s">
        <v>43</v>
      </c>
      <c r="J59" s="23">
        <f>IF(H51&lt;0.01,0,J55-H52)</f>
        <v>0</v>
      </c>
    </row>
    <row r="60" spans="1:11" x14ac:dyDescent="0.2">
      <c r="A60" s="127" t="s">
        <v>84</v>
      </c>
      <c r="B60" s="128"/>
      <c r="C60" s="128"/>
      <c r="D60" s="128"/>
      <c r="E60" s="128"/>
      <c r="F60" s="128"/>
      <c r="G60" s="128"/>
      <c r="H60" s="128"/>
      <c r="I60" s="129"/>
      <c r="J60" s="81" t="e">
        <f>J59/C7</f>
        <v>#DIV/0!</v>
      </c>
    </row>
    <row r="62" spans="1:11" x14ac:dyDescent="0.2">
      <c r="A62" s="5" t="s">
        <v>26</v>
      </c>
      <c r="K62" s="31">
        <v>0</v>
      </c>
    </row>
    <row r="64" spans="1:11" x14ac:dyDescent="0.2">
      <c r="A64" s="5" t="s">
        <v>28</v>
      </c>
    </row>
    <row r="65" spans="1:11" x14ac:dyDescent="0.2">
      <c r="A65" t="s">
        <v>27</v>
      </c>
    </row>
    <row r="67" spans="1:11" x14ac:dyDescent="0.2">
      <c r="A67" s="49" t="s">
        <v>29</v>
      </c>
      <c r="B67" s="20"/>
      <c r="C67" s="21"/>
      <c r="D67" s="21"/>
      <c r="E67" s="22"/>
      <c r="G67" s="30">
        <v>0</v>
      </c>
    </row>
    <row r="68" spans="1:11" x14ac:dyDescent="0.2">
      <c r="A68" s="49" t="s">
        <v>30</v>
      </c>
      <c r="B68" s="20"/>
      <c r="C68" s="21"/>
      <c r="D68" s="21"/>
      <c r="E68" s="22"/>
      <c r="G68" s="30">
        <v>0</v>
      </c>
    </row>
    <row r="69" spans="1:11" x14ac:dyDescent="0.2">
      <c r="A69" s="49">
        <v>3</v>
      </c>
      <c r="B69" s="20"/>
      <c r="C69" s="21"/>
      <c r="D69" s="21"/>
      <c r="E69" s="22"/>
      <c r="G69" s="30">
        <v>0</v>
      </c>
    </row>
    <row r="70" spans="1:11" x14ac:dyDescent="0.2">
      <c r="A70" s="49">
        <v>4</v>
      </c>
      <c r="B70" s="20"/>
      <c r="C70" s="21"/>
      <c r="D70" s="21"/>
      <c r="E70" s="22"/>
      <c r="G70" s="30">
        <v>0</v>
      </c>
    </row>
    <row r="71" spans="1:11" x14ac:dyDescent="0.2">
      <c r="A71" s="49">
        <v>5</v>
      </c>
      <c r="B71" s="20"/>
      <c r="C71" s="21"/>
      <c r="D71" s="21"/>
      <c r="E71" s="22"/>
      <c r="G71" s="30">
        <v>0</v>
      </c>
    </row>
    <row r="73" spans="1:11" x14ac:dyDescent="0.2">
      <c r="E73" s="5" t="s">
        <v>34</v>
      </c>
      <c r="K73" s="114">
        <f>G67+G68+G69+G70+G71</f>
        <v>0</v>
      </c>
    </row>
    <row r="74" spans="1:11" ht="12" customHeight="1" x14ac:dyDescent="0.2"/>
    <row r="75" spans="1:11" hidden="1" x14ac:dyDescent="0.2"/>
    <row r="76" spans="1:11" x14ac:dyDescent="0.2">
      <c r="A76" s="5" t="s">
        <v>32</v>
      </c>
    </row>
    <row r="77" spans="1:11" x14ac:dyDescent="0.2">
      <c r="A77" t="s">
        <v>33</v>
      </c>
    </row>
    <row r="79" spans="1:11" x14ac:dyDescent="0.2">
      <c r="A79" s="49" t="s">
        <v>29</v>
      </c>
      <c r="B79" s="20"/>
      <c r="C79" s="21"/>
      <c r="D79" s="21"/>
      <c r="E79" s="22"/>
      <c r="G79" s="30">
        <v>0</v>
      </c>
    </row>
    <row r="80" spans="1:11" x14ac:dyDescent="0.2">
      <c r="A80" s="49">
        <v>2</v>
      </c>
      <c r="B80" s="20"/>
      <c r="C80" s="21"/>
      <c r="D80" s="21"/>
      <c r="E80" s="22"/>
      <c r="G80" s="30">
        <v>0</v>
      </c>
    </row>
    <row r="81" spans="1:11" x14ac:dyDescent="0.2">
      <c r="A81" s="49">
        <v>3</v>
      </c>
      <c r="B81" s="20"/>
      <c r="C81" s="21"/>
      <c r="D81" s="21"/>
      <c r="E81" s="22"/>
      <c r="G81" s="30">
        <v>0</v>
      </c>
    </row>
    <row r="82" spans="1:11" x14ac:dyDescent="0.2">
      <c r="A82" s="49">
        <v>4</v>
      </c>
      <c r="B82" s="20"/>
      <c r="C82" s="21"/>
      <c r="D82" s="21"/>
      <c r="E82" s="22"/>
      <c r="G82" s="30">
        <v>0</v>
      </c>
    </row>
    <row r="83" spans="1:11" x14ac:dyDescent="0.2">
      <c r="A83" s="49">
        <v>5</v>
      </c>
      <c r="B83" s="20"/>
      <c r="C83" s="21"/>
      <c r="D83" s="21"/>
      <c r="E83" s="22"/>
      <c r="G83" s="30">
        <v>0</v>
      </c>
    </row>
    <row r="85" spans="1:11" x14ac:dyDescent="0.2">
      <c r="E85" s="5" t="s">
        <v>31</v>
      </c>
      <c r="K85" s="114">
        <f>G79+G80+G81+G82+G83</f>
        <v>0</v>
      </c>
    </row>
    <row r="87" spans="1:11" hidden="1" x14ac:dyDescent="0.2"/>
    <row r="88" spans="1:11" x14ac:dyDescent="0.2">
      <c r="A88" s="98" t="s">
        <v>44</v>
      </c>
      <c r="B88" s="99"/>
      <c r="C88" s="100" t="s">
        <v>45</v>
      </c>
      <c r="D88" s="99"/>
      <c r="E88" s="99"/>
      <c r="F88" s="101"/>
      <c r="G88" s="101"/>
      <c r="H88" s="101"/>
      <c r="I88" s="101"/>
      <c r="J88" s="102">
        <f>J59</f>
        <v>0</v>
      </c>
      <c r="K88" s="103"/>
    </row>
    <row r="89" spans="1:11" ht="8.25" customHeight="1" x14ac:dyDescent="0.2">
      <c r="A89" s="104"/>
      <c r="B89" s="105"/>
      <c r="C89" s="105"/>
      <c r="D89" s="105"/>
      <c r="E89" s="105"/>
      <c r="F89" s="105"/>
      <c r="G89" s="105"/>
      <c r="H89" s="105"/>
      <c r="I89" s="105"/>
      <c r="J89" s="105"/>
      <c r="K89" s="106"/>
    </row>
    <row r="90" spans="1:11" x14ac:dyDescent="0.2">
      <c r="A90" s="107" t="s">
        <v>46</v>
      </c>
      <c r="B90" s="105"/>
      <c r="C90" s="105"/>
      <c r="D90" s="105" t="s">
        <v>47</v>
      </c>
      <c r="E90" s="105"/>
      <c r="F90" s="105"/>
      <c r="G90" s="105"/>
      <c r="H90" s="105"/>
      <c r="I90" s="105"/>
      <c r="J90" s="105"/>
      <c r="K90" s="106"/>
    </row>
    <row r="91" spans="1:11" x14ac:dyDescent="0.2">
      <c r="A91" s="104"/>
      <c r="B91" s="105"/>
      <c r="C91" s="105"/>
      <c r="D91" s="105" t="s">
        <v>48</v>
      </c>
      <c r="E91" s="105"/>
      <c r="F91" s="105"/>
      <c r="G91" s="105"/>
      <c r="H91" s="105"/>
      <c r="I91" s="105"/>
      <c r="J91" s="105"/>
      <c r="K91" s="106"/>
    </row>
    <row r="92" spans="1:11" ht="8.25" customHeight="1" x14ac:dyDescent="0.2">
      <c r="A92" s="104"/>
      <c r="B92" s="105"/>
      <c r="C92" s="105"/>
      <c r="D92" s="105"/>
      <c r="E92" s="105"/>
      <c r="F92" s="105"/>
      <c r="G92" s="105"/>
      <c r="H92" s="105"/>
      <c r="I92" s="105"/>
      <c r="J92" s="105"/>
      <c r="K92" s="106"/>
    </row>
    <row r="93" spans="1:11" ht="13.5" customHeight="1" x14ac:dyDescent="0.2">
      <c r="A93" s="104"/>
      <c r="B93" s="105"/>
      <c r="C93" s="105"/>
      <c r="D93" s="108">
        <f>C7</f>
        <v>0</v>
      </c>
      <c r="E93" s="105" t="s">
        <v>49</v>
      </c>
      <c r="F93" s="109" t="e">
        <f>J59/D93</f>
        <v>#DIV/0!</v>
      </c>
      <c r="G93" s="25"/>
      <c r="H93" s="25"/>
      <c r="I93" s="25"/>
      <c r="J93" s="110" t="e">
        <f>D93*F93</f>
        <v>#DIV/0!</v>
      </c>
      <c r="K93" s="106"/>
    </row>
    <row r="94" spans="1:11" ht="6.75" customHeight="1" x14ac:dyDescent="0.2">
      <c r="A94" s="111"/>
      <c r="B94" s="112"/>
      <c r="C94" s="112"/>
      <c r="D94" s="112"/>
      <c r="E94" s="112"/>
      <c r="F94" s="112"/>
      <c r="G94" s="112"/>
      <c r="H94" s="112"/>
      <c r="I94" s="112"/>
      <c r="J94" s="112"/>
      <c r="K94" s="113"/>
    </row>
    <row r="96" spans="1:11" hidden="1" x14ac:dyDescent="0.2"/>
    <row r="97" spans="1:10" x14ac:dyDescent="0.2">
      <c r="A97" s="5" t="s">
        <v>50</v>
      </c>
      <c r="C97" t="s">
        <v>51</v>
      </c>
      <c r="G97" s="26"/>
      <c r="H97" s="26"/>
      <c r="I97" s="26"/>
      <c r="J97" s="79">
        <f>IF(J55&gt;SUM(H43+H45+H47+H49+I41),0,((J55-J56)-I41))</f>
        <v>0</v>
      </c>
    </row>
    <row r="99" spans="1:10" x14ac:dyDescent="0.2">
      <c r="A99" s="5" t="s">
        <v>53</v>
      </c>
      <c r="D99" t="s">
        <v>54</v>
      </c>
    </row>
    <row r="100" spans="1:10" ht="8.25" customHeight="1" x14ac:dyDescent="0.2"/>
    <row r="101" spans="1:10" x14ac:dyDescent="0.2">
      <c r="B101" s="5" t="s">
        <v>78</v>
      </c>
      <c r="D101" s="26"/>
      <c r="E101" s="26"/>
      <c r="F101" s="26"/>
      <c r="H101" s="23">
        <f>J55</f>
        <v>0</v>
      </c>
    </row>
    <row r="102" spans="1:10" ht="6.75" customHeight="1" x14ac:dyDescent="0.2"/>
    <row r="103" spans="1:10" x14ac:dyDescent="0.2">
      <c r="B103" t="s">
        <v>55</v>
      </c>
      <c r="D103" s="26"/>
      <c r="E103" s="26"/>
      <c r="F103" s="26"/>
      <c r="H103" s="3">
        <f>H43</f>
        <v>0</v>
      </c>
    </row>
    <row r="104" spans="1:10" ht="7.5" customHeight="1" x14ac:dyDescent="0.2"/>
    <row r="105" spans="1:10" x14ac:dyDescent="0.2">
      <c r="B105" t="s">
        <v>90</v>
      </c>
      <c r="E105" s="26"/>
      <c r="F105" s="26"/>
      <c r="H105" s="3">
        <f>H45</f>
        <v>0</v>
      </c>
    </row>
    <row r="106" spans="1:10" ht="7.5" customHeight="1" x14ac:dyDescent="0.2"/>
    <row r="107" spans="1:10" x14ac:dyDescent="0.2">
      <c r="B107" t="s">
        <v>56</v>
      </c>
      <c r="E107" s="26"/>
      <c r="F107" s="26"/>
      <c r="H107" s="3">
        <f>H47</f>
        <v>0</v>
      </c>
    </row>
    <row r="108" spans="1:10" ht="6" customHeight="1" x14ac:dyDescent="0.2"/>
    <row r="109" spans="1:10" x14ac:dyDescent="0.2">
      <c r="B109" t="s">
        <v>57</v>
      </c>
      <c r="D109" s="26"/>
      <c r="E109" s="26"/>
      <c r="F109" s="26"/>
      <c r="H109" s="3">
        <f>H49</f>
        <v>0</v>
      </c>
    </row>
    <row r="110" spans="1:10" ht="7.5" customHeight="1" x14ac:dyDescent="0.2"/>
    <row r="111" spans="1:10" x14ac:dyDescent="0.2">
      <c r="B111" s="5" t="s">
        <v>58</v>
      </c>
      <c r="G111" s="10" t="s">
        <v>59</v>
      </c>
      <c r="H111" s="23">
        <f>H101-SUM(H103:H109)</f>
        <v>0</v>
      </c>
    </row>
    <row r="113" spans="1:11" x14ac:dyDescent="0.2">
      <c r="A113" t="s">
        <v>60</v>
      </c>
      <c r="E113" s="43" t="e">
        <f>J58</f>
        <v>#DIV/0!</v>
      </c>
      <c r="G113" t="s">
        <v>61</v>
      </c>
    </row>
    <row r="114" spans="1:11" ht="13.5" customHeight="1" x14ac:dyDescent="0.2"/>
    <row r="115" spans="1:11" x14ac:dyDescent="0.2">
      <c r="F115" s="10" t="s">
        <v>63</v>
      </c>
    </row>
    <row r="116" spans="1:11" x14ac:dyDescent="0.2">
      <c r="A116" s="10">
        <v>1</v>
      </c>
      <c r="B116" s="32"/>
      <c r="C116" s="33"/>
      <c r="D116" s="33"/>
      <c r="E116" s="34"/>
      <c r="F116" s="10">
        <v>6</v>
      </c>
      <c r="G116" s="32"/>
      <c r="H116" s="33"/>
      <c r="I116" s="33"/>
      <c r="J116" s="34"/>
    </row>
    <row r="117" spans="1:11" x14ac:dyDescent="0.2">
      <c r="A117" s="10">
        <v>2</v>
      </c>
      <c r="B117" s="32"/>
      <c r="C117" s="33"/>
      <c r="D117" s="33"/>
      <c r="E117" s="34"/>
      <c r="F117" s="10">
        <v>7</v>
      </c>
      <c r="G117" s="32"/>
      <c r="H117" s="33"/>
      <c r="I117" s="33"/>
      <c r="J117" s="34"/>
    </row>
    <row r="118" spans="1:11" x14ac:dyDescent="0.2">
      <c r="A118" s="10">
        <v>3</v>
      </c>
      <c r="B118" s="32"/>
      <c r="C118" s="33"/>
      <c r="D118" s="33"/>
      <c r="E118" s="34"/>
      <c r="F118" s="10">
        <v>8</v>
      </c>
      <c r="G118" s="32"/>
      <c r="H118" s="33"/>
      <c r="I118" s="33"/>
      <c r="J118" s="34"/>
    </row>
    <row r="119" spans="1:11" x14ac:dyDescent="0.2">
      <c r="A119" s="10">
        <v>4</v>
      </c>
      <c r="B119" s="32"/>
      <c r="C119" s="33"/>
      <c r="D119" s="33"/>
      <c r="E119" s="34"/>
      <c r="F119" s="10">
        <v>9</v>
      </c>
      <c r="G119" s="32"/>
      <c r="H119" s="33"/>
      <c r="I119" s="33"/>
      <c r="J119" s="34"/>
    </row>
    <row r="120" spans="1:11" x14ac:dyDescent="0.2">
      <c r="A120" s="10">
        <v>5</v>
      </c>
      <c r="B120" s="32"/>
      <c r="C120" s="33"/>
      <c r="D120" s="33"/>
      <c r="E120" s="34"/>
      <c r="F120" s="10">
        <v>10</v>
      </c>
      <c r="G120" s="32"/>
      <c r="H120" s="33"/>
      <c r="I120" s="33"/>
      <c r="J120" s="34"/>
    </row>
    <row r="122" spans="1:11" ht="15" x14ac:dyDescent="0.25">
      <c r="A122" s="44" t="s">
        <v>75</v>
      </c>
      <c r="B122" s="45"/>
      <c r="C122" s="46" t="s">
        <v>85</v>
      </c>
      <c r="D122" s="47"/>
      <c r="E122" s="48" t="s">
        <v>76</v>
      </c>
      <c r="F122" s="48"/>
      <c r="G122" s="48"/>
      <c r="H122" s="48"/>
      <c r="I122" s="48"/>
      <c r="J122" s="48"/>
      <c r="K122" s="48"/>
    </row>
    <row r="124" spans="1:11" x14ac:dyDescent="0.2">
      <c r="F124" s="6" t="s">
        <v>65</v>
      </c>
    </row>
    <row r="125" spans="1:11" x14ac:dyDescent="0.2">
      <c r="F125" s="5" t="s">
        <v>64</v>
      </c>
    </row>
  </sheetData>
  <mergeCells count="11">
    <mergeCell ref="J16:K16"/>
    <mergeCell ref="J17:K17"/>
    <mergeCell ref="J18:K18"/>
    <mergeCell ref="A60:I60"/>
    <mergeCell ref="C2:I2"/>
    <mergeCell ref="A7:B7"/>
    <mergeCell ref="A8:B8"/>
    <mergeCell ref="A9:B9"/>
    <mergeCell ref="C5:E5"/>
    <mergeCell ref="H3:I3"/>
    <mergeCell ref="H5:I5"/>
  </mergeCells>
  <phoneticPr fontId="0" type="noConversion"/>
  <printOptions horizontalCentered="1" verticalCentered="1"/>
  <pageMargins left="0.25" right="0.25" top="0.5" bottom="0.5" header="0" footer="0"/>
  <pageSetup scale="68" fitToHeight="2" orientation="portrait" horizontalDpi="300" verticalDpi="300" r:id="rId1"/>
  <headerFooter alignWithMargins="0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dc9b52-6c06-4881-9ee3-050748a1ff96">
      <Terms xmlns="http://schemas.microsoft.com/office/infopath/2007/PartnerControls"/>
    </lcf76f155ced4ddcb4097134ff3c332f>
    <TaxCatchAll xmlns="22e05874-196c-488c-bb49-0f513efe6a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6D527E6110D499E1ADA1B6C26A16E" ma:contentTypeVersion="14" ma:contentTypeDescription="Create a new document." ma:contentTypeScope="" ma:versionID="bedcfbe8c115ee543ab530d583489634">
  <xsd:schema xmlns:xsd="http://www.w3.org/2001/XMLSchema" xmlns:xs="http://www.w3.org/2001/XMLSchema" xmlns:p="http://schemas.microsoft.com/office/2006/metadata/properties" xmlns:ns2="4edc9b52-6c06-4881-9ee3-050748a1ff96" xmlns:ns3="22e05874-196c-488c-bb49-0f513efe6a42" targetNamespace="http://schemas.microsoft.com/office/2006/metadata/properties" ma:root="true" ma:fieldsID="a8a78dc7c1f51bcdabadda5a0ccfcdb1" ns2:_="" ns3:_="">
    <xsd:import namespace="4edc9b52-6c06-4881-9ee3-050748a1ff96"/>
    <xsd:import namespace="22e05874-196c-488c-bb49-0f513efe6a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c9b52-6c06-4881-9ee3-050748a1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dd44e0-e9e5-490b-8aa6-880468cce2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05874-196c-488c-bb49-0f513efe6a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a1eeea-6099-4bab-b16f-c7ec454473b4}" ma:internalName="TaxCatchAll" ma:showField="CatchAllData" ma:web="22e05874-196c-488c-bb49-0f513efe6a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A2C53C-A1B3-4CF5-8E52-40DBD374D9CA}">
  <ds:schemaRefs>
    <ds:schemaRef ds:uri="http://schemas.microsoft.com/office/2006/metadata/properties"/>
    <ds:schemaRef ds:uri="http://schemas.microsoft.com/office/infopath/2007/PartnerControls"/>
    <ds:schemaRef ds:uri="4edc9b52-6c06-4881-9ee3-050748a1ff96"/>
    <ds:schemaRef ds:uri="22e05874-196c-488c-bb49-0f513efe6a42"/>
  </ds:schemaRefs>
</ds:datastoreItem>
</file>

<file path=customXml/itemProps2.xml><?xml version="1.0" encoding="utf-8"?>
<ds:datastoreItem xmlns:ds="http://schemas.openxmlformats.org/officeDocument/2006/customXml" ds:itemID="{5B1A5372-557D-4C9A-99ED-F399D42C7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E050C6-61C0-49A8-9D42-A8A91E75B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Reedpoint</dc:creator>
  <cp:lastModifiedBy>Jenise Cockhill</cp:lastModifiedBy>
  <cp:lastPrinted>2013-09-18T19:24:46Z</cp:lastPrinted>
  <dcterms:created xsi:type="dcterms:W3CDTF">1998-03-13T06:00:04Z</dcterms:created>
  <dcterms:modified xsi:type="dcterms:W3CDTF">2025-11-04T20:22:53Z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0x010100FFD6D527E6110D499E1ADA1B6C26A16E</vt:lpwstr>
  </property>
  <property fmtid="{D5CDD505-2E9C-101B-9397-08002B2CF9AE}" pid="3" name="Order">
    <vt:r8>15000</vt:r8>
  </property>
  <property fmtid="{D5CDD505-2E9C-101B-9397-08002B2CF9AE}" pid="4" name="MediaServiceImageTags">
    <vt:lpwstr/>
  </property>
</Properties>
</file>